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on_c\Desktop\"/>
    </mc:Choice>
  </mc:AlternateContent>
  <xr:revisionPtr revIDLastSave="0" documentId="8_{F0BFA86B-820D-4E8A-9E5C-33297405467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สสจ." sheetId="1" r:id="rId1"/>
    <sheet name="หน่วยบริการ" sheetId="2" r:id="rId2"/>
  </sheets>
  <definedNames>
    <definedName name="_xlnm._FilterDatabase" localSheetId="0" hidden="1">สสจ.!$E$1:$E$58</definedName>
    <definedName name="_xlnm.Print_Titles" localSheetId="1">หน่วยบริการ!$1:$3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2" l="1"/>
  <c r="F80" i="2"/>
  <c r="F77" i="2"/>
  <c r="F74" i="2"/>
  <c r="F70" i="2"/>
  <c r="E53" i="2"/>
  <c r="E45" i="2"/>
  <c r="E37" i="2"/>
  <c r="E29" i="2"/>
  <c r="E61" i="2"/>
  <c r="G68" i="2"/>
  <c r="H68" i="2"/>
  <c r="I68" i="2"/>
  <c r="J68" i="2"/>
  <c r="G60" i="2"/>
  <c r="H60" i="2"/>
  <c r="I60" i="2"/>
  <c r="J60" i="2"/>
  <c r="G52" i="2"/>
  <c r="H52" i="2"/>
  <c r="I52" i="2"/>
  <c r="J52" i="2"/>
  <c r="G44" i="2"/>
  <c r="H44" i="2"/>
  <c r="I44" i="2"/>
  <c r="J44" i="2"/>
  <c r="G36" i="2"/>
  <c r="H36" i="2"/>
  <c r="I36" i="2"/>
  <c r="J36" i="2"/>
  <c r="F36" i="2"/>
  <c r="E21" i="2"/>
  <c r="G28" i="2"/>
  <c r="H28" i="2"/>
  <c r="I28" i="2"/>
  <c r="J28" i="2"/>
  <c r="F28" i="2"/>
  <c r="G20" i="2"/>
  <c r="H20" i="2"/>
  <c r="I20" i="2"/>
  <c r="J20" i="2"/>
  <c r="F20" i="2"/>
  <c r="E13" i="2"/>
  <c r="E4" i="2"/>
  <c r="G12" i="2"/>
  <c r="H12" i="2"/>
  <c r="I12" i="2"/>
  <c r="J12" i="2"/>
  <c r="F12" i="2"/>
  <c r="I71" i="1"/>
  <c r="J71" i="1"/>
  <c r="K71" i="1"/>
  <c r="L71" i="1"/>
  <c r="H71" i="1"/>
  <c r="G70" i="1"/>
  <c r="G69" i="1"/>
  <c r="G68" i="1"/>
  <c r="G67" i="1"/>
  <c r="G66" i="1"/>
  <c r="G65" i="1"/>
  <c r="G64" i="1"/>
  <c r="G63" i="1"/>
  <c r="G62" i="1"/>
  <c r="G61" i="1"/>
  <c r="G60" i="1"/>
  <c r="G59" i="1"/>
  <c r="G71" i="1" l="1"/>
  <c r="H58" i="1"/>
  <c r="I58" i="1"/>
  <c r="J58" i="1"/>
  <c r="K58" i="1"/>
  <c r="L58" i="1"/>
  <c r="H55" i="1"/>
  <c r="I55" i="1"/>
  <c r="J55" i="1"/>
  <c r="K55" i="1"/>
  <c r="L55" i="1"/>
  <c r="H46" i="1"/>
  <c r="I46" i="1"/>
  <c r="J46" i="1"/>
  <c r="K46" i="1"/>
  <c r="L46" i="1"/>
  <c r="H41" i="1"/>
  <c r="I41" i="1"/>
  <c r="J41" i="1"/>
  <c r="K41" i="1"/>
  <c r="L41" i="1"/>
  <c r="H39" i="1"/>
  <c r="I39" i="1"/>
  <c r="J39" i="1"/>
  <c r="K39" i="1"/>
  <c r="L39" i="1"/>
  <c r="H37" i="1"/>
  <c r="I37" i="1"/>
  <c r="J37" i="1"/>
  <c r="K37" i="1"/>
  <c r="L37" i="1"/>
  <c r="H34" i="1"/>
  <c r="I34" i="1"/>
  <c r="J34" i="1"/>
  <c r="K34" i="1"/>
  <c r="L34" i="1"/>
  <c r="H23" i="1"/>
  <c r="I23" i="1"/>
  <c r="J23" i="1"/>
  <c r="K23" i="1"/>
  <c r="L23" i="1"/>
  <c r="H21" i="1"/>
  <c r="I21" i="1"/>
  <c r="J21" i="1"/>
  <c r="K21" i="1"/>
  <c r="L21" i="1"/>
  <c r="H15" i="1"/>
  <c r="I15" i="1"/>
  <c r="J15" i="1"/>
  <c r="K15" i="1"/>
  <c r="L15" i="1"/>
  <c r="H11" i="1"/>
  <c r="I11" i="1"/>
  <c r="J11" i="1"/>
  <c r="K11" i="1"/>
  <c r="L11" i="1"/>
  <c r="H6" i="1"/>
  <c r="I6" i="1"/>
  <c r="J6" i="1"/>
  <c r="K6" i="1"/>
  <c r="L6" i="1"/>
  <c r="L72" i="1" l="1"/>
  <c r="K72" i="1"/>
  <c r="J72" i="1"/>
  <c r="I72" i="1"/>
  <c r="H72" i="1"/>
  <c r="H92" i="2"/>
  <c r="I92" i="2"/>
  <c r="J92" i="2"/>
  <c r="G92" i="2"/>
  <c r="H89" i="2"/>
  <c r="I89" i="2"/>
  <c r="J89" i="2"/>
  <c r="G89" i="2"/>
  <c r="H86" i="2"/>
  <c r="I86" i="2"/>
  <c r="J86" i="2"/>
  <c r="G86" i="2"/>
  <c r="H84" i="2"/>
  <c r="I84" i="2"/>
  <c r="J84" i="2"/>
  <c r="G84" i="2"/>
  <c r="H80" i="2"/>
  <c r="I80" i="2"/>
  <c r="J80" i="2"/>
  <c r="G80" i="2"/>
  <c r="H77" i="2"/>
  <c r="I77" i="2"/>
  <c r="J77" i="2"/>
  <c r="G77" i="2"/>
  <c r="H74" i="2"/>
  <c r="I74" i="2"/>
  <c r="J74" i="2"/>
  <c r="G74" i="2"/>
  <c r="H70" i="2"/>
  <c r="I70" i="2"/>
  <c r="J70" i="2"/>
  <c r="G70" i="2"/>
  <c r="E14" i="2"/>
  <c r="E15" i="2"/>
  <c r="E16" i="2"/>
  <c r="E17" i="2"/>
  <c r="E18" i="2"/>
  <c r="E19" i="2"/>
  <c r="E22" i="2"/>
  <c r="E23" i="2"/>
  <c r="E24" i="2"/>
  <c r="E25" i="2"/>
  <c r="E26" i="2"/>
  <c r="E27" i="2"/>
  <c r="E6" i="2"/>
  <c r="E7" i="2"/>
  <c r="E8" i="2"/>
  <c r="E9" i="2"/>
  <c r="E10" i="2"/>
  <c r="E11" i="2"/>
  <c r="E5" i="2"/>
  <c r="E31" i="2" l="1"/>
  <c r="E30" i="2"/>
  <c r="G93" i="2"/>
  <c r="H93" i="2"/>
  <c r="I93" i="2"/>
  <c r="J93" i="2"/>
  <c r="E28" i="2"/>
  <c r="E20" i="2"/>
  <c r="E12" i="2"/>
  <c r="G45" i="1"/>
  <c r="G54" i="1"/>
  <c r="G52" i="1"/>
  <c r="G53" i="1"/>
  <c r="G31" i="1"/>
  <c r="G29" i="1"/>
  <c r="G30" i="1"/>
  <c r="G19" i="1"/>
  <c r="G20" i="1"/>
  <c r="G14" i="1"/>
  <c r="G28" i="1"/>
  <c r="G32" i="1"/>
  <c r="G33" i="1"/>
  <c r="G38" i="1"/>
  <c r="G39" i="1" s="1"/>
  <c r="G50" i="1"/>
  <c r="G51" i="1"/>
  <c r="G18" i="1"/>
  <c r="E32" i="2" l="1"/>
  <c r="G7" i="1"/>
  <c r="G8" i="1"/>
  <c r="G9" i="1"/>
  <c r="G10" i="1"/>
  <c r="G12" i="1"/>
  <c r="G13" i="1"/>
  <c r="G16" i="1"/>
  <c r="G17" i="1"/>
  <c r="G22" i="1"/>
  <c r="G23" i="1" s="1"/>
  <c r="G24" i="1"/>
  <c r="G25" i="1"/>
  <c r="G27" i="1"/>
  <c r="G35" i="1"/>
  <c r="G36" i="1"/>
  <c r="G40" i="1"/>
  <c r="G41" i="1" s="1"/>
  <c r="G42" i="1"/>
  <c r="G43" i="1"/>
  <c r="G44" i="1"/>
  <c r="G47" i="1"/>
  <c r="G48" i="1"/>
  <c r="G49" i="1"/>
  <c r="G26" i="1"/>
  <c r="G56" i="1"/>
  <c r="G57" i="1"/>
  <c r="G5" i="1"/>
  <c r="G6" i="1" s="1"/>
  <c r="G37" i="1" l="1"/>
  <c r="G46" i="1"/>
  <c r="G58" i="1"/>
  <c r="G55" i="1"/>
  <c r="G11" i="1"/>
  <c r="G72" i="1" s="1"/>
  <c r="G34" i="1"/>
  <c r="G21" i="1"/>
  <c r="G15" i="1"/>
  <c r="E34" i="2"/>
  <c r="E33" i="2"/>
  <c r="E36" i="2" l="1"/>
  <c r="E35" i="2"/>
  <c r="E38" i="2" l="1"/>
  <c r="E40" i="2" l="1"/>
  <c r="E39" i="2"/>
  <c r="E41" i="2" l="1"/>
  <c r="E42" i="2" l="1"/>
  <c r="F44" i="2"/>
  <c r="E44" i="2" l="1"/>
  <c r="E43" i="2"/>
  <c r="E46" i="2" l="1"/>
  <c r="E48" i="2"/>
  <c r="E47" i="2" l="1"/>
  <c r="E49" i="2"/>
  <c r="E51" i="2" l="1"/>
  <c r="E50" i="2" l="1"/>
  <c r="F52" i="2"/>
  <c r="E52" i="2" s="1"/>
  <c r="E55" i="2" l="1"/>
  <c r="E54" i="2"/>
  <c r="E56" i="2" l="1"/>
  <c r="E58" i="2"/>
  <c r="E57" i="2" l="1"/>
  <c r="E59" i="2"/>
  <c r="F60" i="2" l="1"/>
  <c r="E60" i="2" s="1"/>
  <c r="E62" i="2" l="1"/>
  <c r="E63" i="2" l="1"/>
  <c r="E64" i="2"/>
  <c r="E65" i="2" l="1"/>
  <c r="E66" i="2" l="1"/>
  <c r="E67" i="2" l="1"/>
  <c r="F68" i="2"/>
  <c r="E68" i="2" s="1"/>
  <c r="E69" i="2" l="1"/>
  <c r="E70" i="2" l="1"/>
  <c r="E71" i="2" l="1"/>
  <c r="E72" i="2"/>
  <c r="E73" i="2" l="1"/>
  <c r="E74" i="2" l="1"/>
  <c r="E75" i="2" l="1"/>
  <c r="E76" i="2" l="1"/>
  <c r="E77" i="2" l="1"/>
  <c r="E78" i="2" l="1"/>
  <c r="E79" i="2" l="1"/>
  <c r="E80" i="2" l="1"/>
  <c r="E83" i="2" l="1"/>
  <c r="E82" i="2"/>
  <c r="E81" i="2"/>
  <c r="E84" i="2" l="1"/>
  <c r="E85" i="2" l="1"/>
  <c r="F86" i="2" l="1"/>
  <c r="E86" i="2" s="1"/>
  <c r="E87" i="2" l="1"/>
  <c r="E88" i="2" l="1"/>
  <c r="F89" i="2" l="1"/>
  <c r="E90" i="2" l="1"/>
  <c r="E89" i="2"/>
  <c r="E91" i="2" l="1"/>
  <c r="F92" i="2" l="1"/>
  <c r="F93" i="2" l="1"/>
  <c r="E92" i="2"/>
  <c r="E93" i="2" s="1"/>
</calcChain>
</file>

<file path=xl/sharedStrings.xml><?xml version="1.0" encoding="utf-8"?>
<sst xmlns="http://schemas.openxmlformats.org/spreadsheetml/2006/main" count="486" uniqueCount="224">
  <si>
    <t>แหล่งงบ</t>
  </si>
  <si>
    <t>PP0501</t>
  </si>
  <si>
    <t>สพฉ(กรม/กอง)</t>
  </si>
  <si>
    <t>PE0202</t>
  </si>
  <si>
    <t>เงินบำรุง</t>
  </si>
  <si>
    <t>ที่</t>
  </si>
  <si>
    <t>G0603</t>
  </si>
  <si>
    <t>S0104</t>
  </si>
  <si>
    <t>ขับเคลื่อนและประเมินผลการพัฒนาด้านสาธารณสุข</t>
  </si>
  <si>
    <t>S0105</t>
  </si>
  <si>
    <t>PP0106</t>
  </si>
  <si>
    <t>สปสช</t>
  </si>
  <si>
    <t>PP0707</t>
  </si>
  <si>
    <t>PP0708</t>
  </si>
  <si>
    <t>PP0709</t>
  </si>
  <si>
    <t>พัฒนาศักยภาพบุคลากรสาธารณสุข เพื่อเป็นพืธีกรมืออาชีพ</t>
  </si>
  <si>
    <t>G01012</t>
  </si>
  <si>
    <t>G01013</t>
  </si>
  <si>
    <t>พัฒนาศักยภาพแครือข่ายป้องกันและแก้ไขปัญหาการตั้งครรภ์ในวัยรุ่น ปีงบประมาณ 2564</t>
  </si>
  <si>
    <t>PP01014</t>
  </si>
  <si>
    <t>HAPPY  MOPH องค์กรแห่งความสุข</t>
  </si>
  <si>
    <t>องค์การเภสัชกรรม</t>
  </si>
  <si>
    <t>PE08015</t>
  </si>
  <si>
    <t>พัฒนาการบริหารการเงินการคลังอย่างมีประสิทธิภาพ สำนักงานสาธรณสุชจังหวัดชัยนาท</t>
  </si>
  <si>
    <t>S01016</t>
  </si>
  <si>
    <t>S01017</t>
  </si>
  <si>
    <t>แหล่งงบประมาณ(บาท)</t>
  </si>
  <si>
    <t>เงินนอก</t>
  </si>
  <si>
    <t>พัฒนาระบบบริการสุขภาพ (Service Plan) จังหวัดชัยนาท ปี 2564</t>
  </si>
  <si>
    <t>สุขศึกษาและเผยแพร่ประชาสัมพันธ์ จังหวัดชัยนาท</t>
  </si>
  <si>
    <t>เฝ้าระวัง ป้องกัน ควบคุมโรคจากการประกอบอาชีพและโรคจากสิ่งแวดล้อม ปี 2564</t>
  </si>
  <si>
    <t>S01011</t>
  </si>
  <si>
    <t>พัฒนาระบบการดูแลสุขภาพช่องปากกลุ่มผู้สูงอายุ จังหวัดชัยนาท ปี 2564</t>
  </si>
  <si>
    <t>สป(เฉพาะ)</t>
  </si>
  <si>
    <t>พัฒนาข้อมูลและระบบเฝ้าระวังป้องกันควบคุมโรคติดต่อ</t>
  </si>
  <si>
    <t>PP01018</t>
  </si>
  <si>
    <t>PP01019</t>
  </si>
  <si>
    <t xml:space="preserve">พัฒนาศักยภาพเครือข่ายการดำเนินงานวัณโรค </t>
  </si>
  <si>
    <t>คุ้มครองผู้บริโภคด้านสาธารณสุขจังหวัดชัยนาท ปี 2564</t>
  </si>
  <si>
    <t>PP01021</t>
  </si>
  <si>
    <t>PP07010</t>
  </si>
  <si>
    <t>แผนงาน / โครงการ สำนักงานสาธารณสุขจังหวัดชัยนาท ปีงบประมาณ พ.ศ. 2564</t>
  </si>
  <si>
    <t>พิธีเปิดอาคารศูนย์บริการผลิตภัณฑ์และบริการสุขภาพเบ็ดเสร็จ 
(ONE Stop Service Center)</t>
  </si>
  <si>
    <t>สนับสนุนการดำเนินงานสำนักงานระบบบริการการแพทย์ฉุกเฉิน
จังหวัดชัยนาท ปี 2564</t>
  </si>
  <si>
    <t>คัดกรองปัจจัยเสี่ยงต่อการเกิดโรคหัวใจและหลอดเลือด 
จังหวัดชัยนาท ประจำปี 2564</t>
  </si>
  <si>
    <t>ส่งเสริมความรอบรู้ทางสุขภาพเพื่อป้องกันโรคสมองเสื่อมและภาวะ
พลัดตกหกล้มในผู้สูงอายุ จังหวัดชัยนาท</t>
  </si>
  <si>
    <t>ส่งเสริมสุขภาพช่องปากกลุ่มผู้สูงอายุ และกลุ่มที่มีความสี่ยงต่อสุขภาพ
จังหวัดชัยนาท  ปี  2564</t>
  </si>
  <si>
    <t>พัฒนาระบบบริการโรคปอดอุดกั้นเรื้อรัง (Chronic Cbstructive 
Pulmonary Disease : COPD)</t>
  </si>
  <si>
    <t>สนับสนุนการดำเนินงานแพทย์แผนไทยและการแพทย์ทางเลือก 
จังหวัดชัยนาท</t>
  </si>
  <si>
    <t>อบรมเชิงปฏิบัติการพัฒนาศักยภาพบุคลากรเพื่อรองรับสังคมสูงวัย
แบบบูรณาการ จังหวัดชัยนาท ปีงบประมาณ พ.ศ. 2564</t>
  </si>
  <si>
    <t>กองทุนภูมิปัญญา
การแพทย์แผนไทย</t>
  </si>
  <si>
    <t>คุ้มครองผู้บริโภคฯ</t>
  </si>
  <si>
    <t>โรคไม่ติดต่อฯ</t>
  </si>
  <si>
    <t>พัฒนาคุณภาพฯ</t>
  </si>
  <si>
    <t>พัฒนายุทธศาสตร์ฯ</t>
  </si>
  <si>
    <t>ประกันสุขภาพ</t>
  </si>
  <si>
    <t>อนามัยสิ่งแวดล้อมฯ</t>
  </si>
  <si>
    <t>ส่งเสริมสุขภาพฯ</t>
  </si>
  <si>
    <t>ทันตฯ</t>
  </si>
  <si>
    <t>สื่อสารองค์กร</t>
  </si>
  <si>
    <t>แพทย์แผนไทยฯ</t>
  </si>
  <si>
    <t>โรคติดต่อ</t>
  </si>
  <si>
    <t>แผนงานขับเคลื่อนการดำเนินงานตามพระราชบัญญัติโรคติดต่อ จังหวัดชัยนาท</t>
  </si>
  <si>
    <t>PP&amp;P</t>
  </si>
  <si>
    <t>พัฒนาคุณภาพมาตรฐานสถานพยาบาล ผ่านการรับรอง HA ขั้น 3 
จังฟวัดชัยนาท ปี 2564</t>
  </si>
  <si>
    <t>พัฒนาองค์กรคุณภาพ (รพ.สต.ติดดาว)</t>
  </si>
  <si>
    <t xml:space="preserve">การขับเคลื่อนงานคุ้มครองผู้บริโภคด้านบริการสุขภาพในจังหวัดชัยนาท </t>
  </si>
  <si>
    <t xml:space="preserve">สป. </t>
  </si>
  <si>
    <t>หน่วยแพทย์อาสาสมเด็จพระศรีนครรินทร์ทราบรมราชชนนี (พอ.สว.) จังหวัดชัยนาท</t>
  </si>
  <si>
    <t>พัฒนาบุคลากรสาธารณสุข จังหวัดชัยนาท ปี 2564</t>
  </si>
  <si>
    <t>สป.</t>
  </si>
  <si>
    <t>อย.</t>
  </si>
  <si>
    <t>บริหารทรัพยากรฯ</t>
  </si>
  <si>
    <t>Service</t>
  </si>
  <si>
    <t>Governce</t>
  </si>
  <si>
    <t>กองทุนอื่นๆ</t>
  </si>
  <si>
    <t>รหัส
งบประมาณ</t>
  </si>
  <si>
    <t>สสอ.เมือง</t>
  </si>
  <si>
    <t>สสอ.มโนรมย์</t>
  </si>
  <si>
    <t>สสอ.วัดสิงห์</t>
  </si>
  <si>
    <t>สสอ.สรรพยา</t>
  </si>
  <si>
    <t>สสอ.สรรคบุรี</t>
  </si>
  <si>
    <t>สสอ.หันคา</t>
  </si>
  <si>
    <t>สสอ.หนองมะโมง</t>
  </si>
  <si>
    <t>สสอ.เนินขาม</t>
  </si>
  <si>
    <t>สสส.</t>
  </si>
  <si>
    <t>รพ.มโนรมย์</t>
  </si>
  <si>
    <t>รพ.วัดสิงห์</t>
  </si>
  <si>
    <t>รพ.สรรคบุรี</t>
  </si>
  <si>
    <t>รพ.หนองมะโมง</t>
  </si>
  <si>
    <t>รพ.เนินขาม</t>
  </si>
  <si>
    <t>รพ.ชัยนาทนเรนทร</t>
  </si>
  <si>
    <t>สรุปโครงการของหน่วยงานในสังกัดสำนักงานสาธารณสุขจังหวัดชัยนา ปีงบประมาณ 2564</t>
  </si>
  <si>
    <t>ขับเคลื่อนกลไกพัฒนาคุณภาพชีวิตระดับพื้นที่ พชอ.เมืองชัยนาท ปี 2564</t>
  </si>
  <si>
    <t>พัฒนาคุณภาพชีวิตระดับอำเภอ (พชอ.) อำเภอสรรพยา  ปี 2564</t>
  </si>
  <si>
    <t>ขับเคลื่อนพัฒนาคุณภาพชีวิตระดับอำเภอ (พชอ.) ปีงบประมาณ 2564</t>
  </si>
  <si>
    <t>ขับเคลื่อนการพัฒนาคุณภาพชีวิตระดับอำเภอ (พชอ.) อำเภอเนินขาม ปี 2564</t>
  </si>
  <si>
    <t>พัฒนาระบบริหารจัดการขยะมูลฝอยในโรงพยาบาลมโนรมย์</t>
  </si>
  <si>
    <t>บริหารจัดการขยะและสิ่งแวดล้อมโรงพยาบาลวัดสิงห์</t>
  </si>
  <si>
    <t>พัฒนาระบบการจัดการขยะและสิ่งแวดล้อมในโรงพยาบาลหนองมะโมง ปี 2564</t>
  </si>
  <si>
    <t xml:space="preserve">การจัดการขยะใน รพ.เนินขาม </t>
  </si>
  <si>
    <t>ขับเคลื่อนการพัฒนาคุณภาพชีวิตและยกระดับสุขภาวะประชาชนด้วยกลไกคณะกรรมการพัฒนาคุณภาพชีวิตระดับอำเภอ (พชอ.) อำเภอเมืองชัยนาท จังหวัดชัยนาท</t>
  </si>
  <si>
    <t xml:space="preserve">ขับเคลื่อนประเด็นปัญหาสุขภาพระดับอำเภอ แบบยั่งยืนภายใต้คณะกรรมการ
พัฒนาคุณภาพชีวิตระดับอำเภอ (พชอ.) สู่ชุมชนวิถีใหม่ อำเภอมโนรมย์ ปี 2564 </t>
  </si>
  <si>
    <t>สานพลัง สร้างเครือข่าย พัฒนาชุมชนปลอดบุหรี่และแอลกอฮอล์อย่างยั่งยืนปี 2564</t>
  </si>
  <si>
    <t xml:space="preserve">สานพลัง สร้างเครือข่าย พัฒนาชุมชนปลอดบุหรี่และสุราอย่างยั่งยืน ปี 2564 </t>
  </si>
  <si>
    <t>สนับสนุนการขับเคลื่อนประเด็น พชอ.อำเภอสรรพยา รับมือวิกฤติโควิด-19</t>
  </si>
  <si>
    <t>ชาวสรรพยาสานพลัง สร้างเครือข่าย พัฒนาชุมชนปลอดบุหรี่และสุราอย่างยั่งยืน ปี 2564</t>
  </si>
  <si>
    <t>สานพลัง สร้างเครือข่าย ชุมชนปลอดบุหรี่และสุราอย่างยั่งยืน</t>
  </si>
  <si>
    <t>สานพลัง สร้างเครือข่าย พัฒนาชุมชนปลอดบุหรี่และสุราอย่างยั่งยืน</t>
  </si>
  <si>
    <t>สานพลัง สร้างเครือข่าย พัฒนาชุมชนปลอดบุหรี่และแอลกอฮอล์อย่างยั่งยืน ปี 2564</t>
  </si>
  <si>
    <t>พัฒนาระบบบริหารจัดการขยะมูลฝอย</t>
  </si>
  <si>
    <t>ยกระดับคุณภาพคลินิกหมอครอบครัว เครือข่ายอำเภอเมืองชัยนาท</t>
  </si>
  <si>
    <t xml:space="preserve">พัฒนาเครือข่ายและระบบบริการช่วยเหลือเยียวยาเด็ก และสตรีที่ถูกกระทำรุนแรง   </t>
  </si>
  <si>
    <t>พัฒนาการบริการช่วยเหลือเด็กและสตรีที่ถูกกระทำรุ่นแรง</t>
  </si>
  <si>
    <t>PP01020</t>
  </si>
  <si>
    <t>PP03022</t>
  </si>
  <si>
    <t xml:space="preserve">การจัดบริการคลินิกแพทย์แผนไทย สำนักงานสาธารณสุขจังหวัดชัยนาท </t>
  </si>
  <si>
    <t>S04023</t>
  </si>
  <si>
    <t>ภูมิปัญญาการแพทย์แผนไทย</t>
  </si>
  <si>
    <t>ลำดับ</t>
  </si>
  <si>
    <t>เลขที่
โครงการ</t>
  </si>
  <si>
    <t>ขับเคลื่อนการพัฒนาคุณภาพชีวิตและยกระดับสุขภาวะประชาชนด้วยกลไกคณะกรรมการพัฒนาคุณภาพชีวิตระดับพื้นที่</t>
  </si>
  <si>
    <t>PP07024</t>
  </si>
  <si>
    <t>สสส</t>
  </si>
  <si>
    <t>พัฒนาระบบบริหารจัดการขยะติดเชื้อในโรงพยาบาลมโนรมย์</t>
  </si>
  <si>
    <t xml:space="preserve">บริหารจัดการขยะและสิ่งแวดล้อมโรงพยาบาลสรรพยา </t>
  </si>
  <si>
    <t>รพ.สรรพยา</t>
  </si>
  <si>
    <t>พัฒนาระบบบริการช่วยเหลือเด็กและสตรีที่ถูกกระทำรุนแรง อำเภอสรรพยา              ปีงบประมาณ 2564</t>
  </si>
  <si>
    <t xml:space="preserve">พัฒนาระบบบริหารจัดการขยะมูลฝอย </t>
  </si>
  <si>
    <t>พัฒนาระบบบริหารจัดการขยะ มูลฝอย และสิ่งแวดล้อมในโรงพยาบาลหันคา</t>
  </si>
  <si>
    <t>รพ.หันคา</t>
  </si>
  <si>
    <t xml:space="preserve">พัฒนาระบบการจัดการขยะและสิ่งแวดล้อมในโรงพยาบาลหนองมะโมงและชุมชน ปี 2564 </t>
  </si>
  <si>
    <t>การจัดการมูลฝอยในโรงพยาบาลเนินขาม ปี 2564</t>
  </si>
  <si>
    <t>ต่อต้านทุจริตภายใต้แนวคิด "จิตพอเพียงต้านทุจริต" ของบุคลากรสำนักงานสาธารณสุขอำเภอมโนรมย์</t>
  </si>
  <si>
    <t>ต่อต้านทุจริตภายใต้แนวคิด "จิตพอเพียงต้านทุจริต" ของบุคลากรสำนักงานสาธารณสุขอำเภอวัดสิงห์</t>
  </si>
  <si>
    <t>ต่อต้านทุจริตภายใต้แนวคิด "จิตพอเพียงต้านทุจริต" ของบุคลากรสำนักงานสาธารณสุขอำเภอสรรพยา</t>
  </si>
  <si>
    <t>ต่อต้านทุจริตภายใต้แนวคิด "จิตพอเพียงต้านทุจริต" ของบุคลากรสำนักงานสาธารณสุขอำเภอสรรคบุรี</t>
  </si>
  <si>
    <t>ต่อต้านทุจริตภายใต้แนวคิด "จิตพอเพียงต้านทุจริต" ของบุคลากรสำนักงานสาธารณสุขอำเภอหันคา</t>
  </si>
  <si>
    <t>ต่อต้านทุจริตภายใต้แนวคิด "จิตพอเพียงต้านทุจริต" ของบุคลากรสำนักงานสาธารณสุขอำเภอหนองมะโมง</t>
  </si>
  <si>
    <t>ต่อต้านทุจริตภายใต้แนวคิด "จิตพอเพียงต้านทุจริต" ของบุคลากรสำนักงานสาธารณสุขอำเภอเนินขาม</t>
  </si>
  <si>
    <t>ต่อต้านทุจริตภายใต้แนวคิด "จิตพอเพียงต้านทุจริต" ของบุคลากรสำนักงานสาธารณสุขอำเภอเมือง</t>
  </si>
  <si>
    <t>เกิดชมรมผู้สูงอายุคุณภาพต้นแบบด้านการส่งเสริมสุขภาพดี ชะลอชีวายืนยาว (IWP) ในอำเภอมโนรมย์</t>
  </si>
  <si>
    <t>เกิดชมรมผู้สูงอายุคุณภาพต้นแบบด้านการส่งเสริมสุขภาพดี ชะลอชีวายืนยาว (IWP) อ.วัดสิงห์ จ.ชัยนาท</t>
  </si>
  <si>
    <t>เกิดชมรมผู้สูงอายุคุณภาพต้นแบบด้านการส่งเสริมสุขภาพดี ชะลอชีวายืนยาว (IWP) ในตำบลโพนางดำออก</t>
  </si>
  <si>
    <t>เกิดชมรมผู้สูงอายุคุณภาพต้นแบบด้านการส่งเสริมสุขภาพดี ชะลอชีวายืนยาว (IWP)</t>
  </si>
  <si>
    <t>เกิดชมรมผู้สูงอายุคุณภาพต้นแบบด้านการส่งเสริมสุขภาพดี ชะลอชีวายืนยาว (IWP) อ.หันคา</t>
  </si>
  <si>
    <t>เกิดชมรมผู้สูงอายุคุณภาพต้นแบบด้านการส่งเสริมสุขภาพดี ชะลอชีวายืนยาว (IWP) อ.หนองมะโมง</t>
  </si>
  <si>
    <t>เกิดชมรมผู้สูงอายุคุณภาพต้นแบบด้านการส่งเสริมสุขภาพดี ชะลอชีวายืนยาว (IWP) อ.เนินขาม</t>
  </si>
  <si>
    <t>พัฒนางานปฐมภูมิเครือข่ายอำเภอเมืองชัยนาท ปี 2564</t>
  </si>
  <si>
    <t>คุ้มครองผู้บริโภคด้านบริการสุขภาพในสถานพยาบาล จังหวัดชัยนาท</t>
  </si>
  <si>
    <t>ควบคุมคุณภาพระบบริการสุขภาพในสถานพยาบาลเอกชน จังหวัดชัยนาท</t>
  </si>
  <si>
    <t>พัฒนาระบบบริการโรงพยาบาลสนามจังหวัดชัยนาท</t>
  </si>
  <si>
    <t>หมุนเวียน (พอ.สว.)</t>
  </si>
  <si>
    <t>เฝ้าระวังและเตรียมความพร้อมการเกิดเหตุทางถนน จังหวัดชัยนาท ปี 2564</t>
  </si>
  <si>
    <t>สพฉ.</t>
  </si>
  <si>
    <t>ป้องกันการบาดเจ็บเสียชีวิตจากอุบัติเหตุทางถนน จังหวัดชัยนาท ปี 2564</t>
  </si>
  <si>
    <t>การจัดบริการคลินิกแพทย์แผนไทย สำนักงานสาธารณสุขจังหวัดชัยนาท</t>
  </si>
  <si>
    <t>ขับเคลื่อนกลไกพัฒนาคุณภาพชีวิตระดับพื้นที่ พชอ.เมืองชัยนาท เพื่อป้องกัน ควบคุมโรค
ติดเชื้อไวรัสโคโรนา 2019 (โควิด-19) ปี 2564</t>
  </si>
  <si>
    <t>สป. (เฉพาะ)</t>
  </si>
  <si>
    <t xml:space="preserve">แลกเปลี่ยนเรียนรู้การขับเคลื่อนการพัฒนาคุณภาพชีวิตระดับอำเภอ  (พชอ.) ปีงบประมาณ  2564
</t>
  </si>
  <si>
    <t xml:space="preserve">พัฒนาและแก้ไขปัญหาระบบบำบัดน้ำเสียในโรงพยาบาลวัดสิงห์  ประจำปีงบประมาณ พ.ศ.2564
</t>
  </si>
  <si>
    <t>หน่วยงาน
รับผิดชอบ</t>
  </si>
  <si>
    <t>งบประมาณ
โครงการ</t>
  </si>
  <si>
    <t>สป.เฉพาะ 
กรม / กอง</t>
  </si>
  <si>
    <t>สานพลัง สร้างเครือข่าย พัฒนาชุมชนปลอดบุหรี่และสุราอย่างยั่งยืน อำเภอเมืองชัยนาท</t>
  </si>
  <si>
    <t xml:space="preserve">ขับเคลื่อนประเด็นปัญหาสุขภาพระดับอำเภอ แบบยั่งยืนภายใต้คณะกรรมการพัฒนาคุณภาพชีวิต
ระดับอำเภอ (พชอ.) สู่ชุมชนวิถีใหม่ อำเภอมโนรมย์ ปี 2564 </t>
  </si>
  <si>
    <t>ชื่อแผนงาน /โครงการ</t>
  </si>
  <si>
    <t>ขับเคลื่อนการดำเนินงานที่เชื่อมโยงกับชุมชนอย่างมีประสิทธิภาพดดยคณะกรรมการพัฒนาคุณภาพชีวิต
 ระดับอำเภอ (พชอ.) หันคา จ.ชัยนาท</t>
  </si>
  <si>
    <t xml:space="preserve">ขับเคลื่อนประเด็นพัฒนาคุณภาพชีวิตระดับอำเภอ ด้วยกลไกคณะกรรมการพัฒนาคุณภาพชีวิตระดับอำเภอ 
(พชอ.) อำเภอเนินขาม ปี 2564 </t>
  </si>
  <si>
    <t>รวม  2  แผนงาน/โครงการ</t>
  </si>
  <si>
    <t>รวม  1  แผนงาน/โครงการ</t>
  </si>
  <si>
    <t>รวม  3  แผนงาน/โครงการ</t>
  </si>
  <si>
    <t xml:space="preserve">ประชุมเชิงปฏิบัติการคณะกรรมการพัฒนาคุณภาพชีวิตอำเภอสรรคบุรี จังหวัดชัยนาท ปีงบประมาณ พ.ศ. 2564 
</t>
  </si>
  <si>
    <t>ประชุมเชิงปฏิบัติการคณะกรรมการ พัฒนาคุณภาพชีวิต อำเภอวัดสิงห์ จังหวัดชัยนาท ปีงบประมาณ พ.ศ.2564</t>
  </si>
  <si>
    <t xml:space="preserve">ประชุมเชิงปฏิบัติการ พชอ.อำเภอหนองมะโมง  ชีวิตวิถีใหม่ห่างไกลจากโรค COVID-19  ปีงบประมาณ พ.ศ. 2564 </t>
  </si>
  <si>
    <t>AP</t>
  </si>
  <si>
    <t>ชื่อ แผงาน /โครงการ</t>
  </si>
  <si>
    <t>ส่งเสริมสุขภาพและป้องกันภาวะทุพโภชนาการในกลุ่มเด็กปฐมวัยและวัยเรียน 
จังหวัดชัยนาท ประจำปี 2564</t>
  </si>
  <si>
    <t>กลุ่มงาน
ผู้รับผิดชอบ</t>
  </si>
  <si>
    <t>รวม  4  แผนงาน/โครงการ</t>
  </si>
  <si>
    <t>รวม  5  แผนงาน/โครงการ</t>
  </si>
  <si>
    <t>พัฒนาศักยภาพเจ้าหน้าที่สาธารณสุขและอาสาสมัครสาธารณสุข
ประจำหมู่บ้าน (อสม) จังหวัดชัยนาท ปีงบประมาณ 2564</t>
  </si>
  <si>
    <t>รวม  10  แผนงาน/โครงการ</t>
  </si>
  <si>
    <t>รวม  8  แผนงาน/โครงการ</t>
  </si>
  <si>
    <t>รวม  3 แผนงาน/โครงการ</t>
  </si>
  <si>
    <t>สถานพยาบาลเรือนจำจังหวัดชะยนาท พัฒนาระบบบริการสาธารณสุขด้านการป้องกัน
และควบคุมไม่ติดต่อได้อย่างมีประสิทธิภาพ</t>
  </si>
  <si>
    <t>แผนงานบูรณาการป้องกัน ปราบปราม และบำบัดรักษาผู้ติดยาเสพติด  
โครงการลดปัจจัยเสี่ยงทางสุขภาพด้านยาเสะติดแบบบูรณาการ</t>
  </si>
  <si>
    <t>การดำเนินการป้องกันและแก้ไขปัญหาความรุนแรงในเด็กและสตรี 
ประจำปีงบประมาณ พ.ศ. 2564</t>
  </si>
  <si>
    <t>เกิดชมรมผู้สูงอายุคุณภาพต้นแบบด้านการส่งเสริมสุขภาพดี ชะลอชีวายืนยาว (IWP) ในพื้นที่อำเภอเมืองชัยนาท</t>
  </si>
  <si>
    <t xml:space="preserve">เสริมพลังสร้างสุขสมวัยใส่ใจผู้สูงอายุ  ขยายเครือข่าย  พัฒนาคุณภาพชีวิตระดับอำเภอ อำเภอมโนรมย์  ปี 2564 </t>
  </si>
  <si>
    <t>สนบัสนุนเคคือข่ายหน่วยบริการปฐมภูมิเพื่อการเข้าถึงการบริการสุขภาพ ของประชาชนในพื้นที่อำเภอสรรพยา ปี 2564</t>
  </si>
  <si>
    <t>สนับสนุนเครือข่ายหน่วยบริการปฐมภูมิเพื่อการเข้าถึงการบริการสุขภาพ ของประชาชนในพื้นที่อำเภอสรรคบุรี ปี 2564</t>
  </si>
  <si>
    <t>การขับเคลื่อนการพัฒนาคุณภาพชีวิตและยกระดับสุขภาวะประชาชน ด้วยการส่งเสริมความรอบรู้และปรับเปลี่ยนพฤติกรรม
เพื่อพัฒนาคุณภาพชีวิตวิถีใหม่ โดยคณะกรรมการพัฒนาคุณภาพชีวิตระดับอำเภอ (พชอ.) หันคา  จังหวัดชัยนาท</t>
  </si>
  <si>
    <t xml:space="preserve">ขับเคลื่อนการพัฒนาคุณภาพชีวิตและยกระดับสุขภาวะประชาชนด้วยกลไก คณะกรรมการพัฒนาคุณภาพชีวิตระดับอำเภอ (พชอ.) </t>
  </si>
  <si>
    <t xml:space="preserve">ขับเคลื่อนการดำเนินงานที่เชื่อมโยงกับประเด็นปัญหาของชุมชนอย่างมีคุณภาพ  โดยคณะกรรมการพัฒนาคุณภาพชีวิต
ระดับอำเภอ (พชอ.) หันคา  จังหวัดชัยนาท
</t>
  </si>
  <si>
    <t xml:space="preserve">ประชุมเชิงปฏิบัติการ พชอ.อำเภอสรรคบุรี ร่วมสร้างวิถีชีวิตใหม่ ประชาชนปลอดภัยจากโรค COVID-19  ปีงบประมาณ พ.ศ. 2564 </t>
  </si>
  <si>
    <t xml:space="preserve">ประชุมเชิงปฏิบัติการคณะกรรมการพัฒนาคุณภาพชีวิต อำเภอวัดสิงห์ จังหวัดชัยนาท รวมพลังเชิญชวนคนในชุมชนฉีดวัคซีนโควิด-19 </t>
  </si>
  <si>
    <t>ประชุมเชิงปฏิบัติการ พชอ.อำเภอวัดสิงห์ ร่วมสร้างวิถีชีวิตใหม่ ประชาชนปลอดภัยจากโรค COVID -19 ปีงบประมาณ พ.ศ. 2564</t>
  </si>
  <si>
    <t>พัฒนาศักยภาพเครือข่ายการบังคับใช้พระราชบัญญัติควบคุมเครื่องดื่มแอลกอฮอล์/ผลิตภัณฑ์ยาสูบ อำเภอหันคา จังหวัดชัยนาท 
ปีงบประมาณ 2564</t>
  </si>
  <si>
    <t>จัดซื้อระบบโปรแกรม Express เวอร์ชั่น 2 พร้อมวางระบบ</t>
  </si>
  <si>
    <t>บริหาร</t>
  </si>
  <si>
    <t>ปรับปรุงซ่อมแซมห้องน้ำสำนักงานสาธารณสุขจังหวัดชัยนาท</t>
  </si>
  <si>
    <t>จัดซื้อวัสดุ ครุภัณฑ์ช่าง</t>
  </si>
  <si>
    <t>ปรับปรุงภูมิทัศน์แลเทพื้นคอนกรีนบริเวรณด้านหน้าสำนักงานสาธารณสุขจังหวัดชัยนาท</t>
  </si>
  <si>
    <t>จัดซื้อบันไดอนูมิเลียม</t>
  </si>
  <si>
    <t>จัดซื้อเครื่องตัดหญ้าชนิดสะพายไหล่</t>
  </si>
  <si>
    <t>จัดซื้อเครื่องปั้มลม และปรับปรุงห้องงานธุรการและบริหารยานพาหนะ</t>
  </si>
  <si>
    <t>จ้างเหมาทำพวงมาลา</t>
  </si>
  <si>
    <t>จ้างเหมาทำความสะอาดอาคารสำนักงาน สาธารณสุขจังหวัดชัยนาท</t>
  </si>
  <si>
    <t>รวม  12  แผนงาน/โครงการ</t>
  </si>
  <si>
    <t xml:space="preserve">รวมทั้งหมด 53  แผนงาน/โครงการ  </t>
  </si>
  <si>
    <t>จัดซื้อครุภัณฑ์สำนักงานรายการเครื่องปรับอากาศแบบแยกส่วนชนิดติดผนังขนาด
ไม่น้อยกว่า 24,000 บีทียู พร้อมติดตั้ง</t>
  </si>
  <si>
    <t>ซ่อมบำรุงครุภัณฑ์และยานพาหนะของสำนักงานสาธารณสุขจังหวัดชัยนาท และ
ปรับปรุงระบบไฟฟ้าอาคาร สำนักงานสาธารณสุขจังหวัดชัยนาท</t>
  </si>
  <si>
    <t>จ้างเหมาซ่อมแซมหลังคาและซ่อมฝาเพดาน ชั้น 3 
อาคารสำนักงานสาธารณสุขจังหวัดชัยนาท</t>
  </si>
  <si>
    <t>รวม 8  แผนงาน/โครงการ</t>
  </si>
  <si>
    <t>แผนการปฏิบัติการและแผนงบประมาณ สำนักงานสาธารณสุขอำเภอเมืองชัยนาท</t>
  </si>
  <si>
    <t>รวม  7 แผนงาน/โครงการ</t>
  </si>
  <si>
    <t>แผนการปฏิบัติการและแผนงบประมาณ สำนักงานสาธารณสุขอำเภอมโนรมย์</t>
  </si>
  <si>
    <t>แผนการปฏิบัติการและแผนงบประมาณ สำนักงานสาธารณสุขอำเภอวัดสิงห์</t>
  </si>
  <si>
    <t>แผนการปฏิบัติการและแผนงบประมาณ สำนักงานสาธารณสุขอำเภอสรรพยา</t>
  </si>
  <si>
    <t>แผนการปฏิบัติการและแผนงบประมาณ สำนักงานสาธารณสุขอำเภอหันคา</t>
  </si>
  <si>
    <t>แผนการปฏิบัติการและแผนงบประมาณ สำนักงานสาธารณสุขอำเภอหนองมะโมง</t>
  </si>
  <si>
    <t>แผนการปฏิบัติการและแผนงบประมาณ สำนักงานสาธารณสุขอำเภอเนินขาม</t>
  </si>
  <si>
    <t>รวมทั้งหมด  73  แผนงาน/โครงการ (16  แผนงาน 49 โครงการ)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</si>
</sst>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8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9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/>
    </xf>
    <xf numFmtId="165" fontId="9" fillId="0" borderId="1" xfId="1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65" fontId="4" fillId="5" borderId="1" xfId="1" applyNumberFormat="1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65" fontId="5" fillId="5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4" fillId="0" borderId="1" xfId="1" applyNumberFormat="1" applyFont="1" applyBorder="1" applyAlignment="1">
      <alignment vertical="top"/>
    </xf>
    <xf numFmtId="165" fontId="4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4" fillId="0" borderId="1" xfId="0" applyFont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65" fontId="4" fillId="5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164" fontId="4" fillId="0" borderId="0" xfId="1" applyFont="1" applyAlignment="1">
      <alignment vertical="top"/>
    </xf>
    <xf numFmtId="164" fontId="8" fillId="2" borderId="1" xfId="1" applyFont="1" applyFill="1" applyBorder="1" applyAlignment="1">
      <alignment horizontal="center" vertical="top" wrapText="1"/>
    </xf>
    <xf numFmtId="164" fontId="8" fillId="2" borderId="1" xfId="1" applyFont="1" applyFill="1" applyBorder="1" applyAlignment="1">
      <alignment horizontal="center" vertical="top"/>
    </xf>
    <xf numFmtId="164" fontId="9" fillId="2" borderId="1" xfId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left" vertical="top"/>
    </xf>
    <xf numFmtId="164" fontId="8" fillId="0" borderId="1" xfId="1" applyFont="1" applyFill="1" applyBorder="1" applyAlignment="1">
      <alignment horizontal="center" vertical="top"/>
    </xf>
    <xf numFmtId="164" fontId="9" fillId="0" borderId="1" xfId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 wrapText="1"/>
    </xf>
    <xf numFmtId="164" fontId="4" fillId="0" borderId="1" xfId="1" applyFont="1" applyBorder="1" applyAlignment="1">
      <alignment vertical="top"/>
    </xf>
    <xf numFmtId="0" fontId="8" fillId="0" borderId="1" xfId="0" applyFont="1" applyFill="1" applyBorder="1" applyAlignment="1">
      <alignment wrapText="1"/>
    </xf>
    <xf numFmtId="164" fontId="4" fillId="0" borderId="1" xfId="1" applyFont="1" applyBorder="1" applyAlignment="1"/>
    <xf numFmtId="0" fontId="4" fillId="0" borderId="0" xfId="0" applyFont="1" applyAlignment="1"/>
    <xf numFmtId="164" fontId="5" fillId="4" borderId="1" xfId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4" fontId="4" fillId="0" borderId="1" xfId="1" applyFont="1" applyFill="1" applyBorder="1" applyAlignment="1">
      <alignment horizontal="center" vertical="top"/>
    </xf>
    <xf numFmtId="164" fontId="5" fillId="4" borderId="1" xfId="1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164" fontId="4" fillId="0" borderId="1" xfId="1" applyFont="1" applyFill="1" applyBorder="1" applyAlignment="1">
      <alignment horizontal="left" vertical="top"/>
    </xf>
    <xf numFmtId="164" fontId="4" fillId="0" borderId="1" xfId="1" applyFont="1" applyFill="1" applyBorder="1" applyAlignment="1">
      <alignment vertical="top"/>
    </xf>
    <xf numFmtId="164" fontId="4" fillId="4" borderId="1" xfId="1" applyFont="1" applyFill="1" applyBorder="1" applyAlignment="1">
      <alignment horizontal="left" vertical="top"/>
    </xf>
    <xf numFmtId="164" fontId="4" fillId="4" borderId="1" xfId="1" applyFont="1" applyFill="1" applyBorder="1" applyAlignment="1">
      <alignment vertical="top"/>
    </xf>
    <xf numFmtId="164" fontId="4" fillId="0" borderId="1" xfId="1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164" fontId="5" fillId="3" borderId="1" xfId="1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top"/>
    </xf>
    <xf numFmtId="0" fontId="5" fillId="3" borderId="1" xfId="4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4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/>
    </xf>
  </cellXfs>
  <cellStyles count="6">
    <cellStyle name="Comma" xfId="1" builtinId="3"/>
    <cellStyle name="Comma 7" xfId="3" xr:uid="{00000000-0005-0000-0000-000000000000}"/>
    <cellStyle name="Normal" xfId="0" builtinId="0"/>
    <cellStyle name="Normal 2" xfId="4" xr:uid="{00000000-0005-0000-0000-000001000000}"/>
    <cellStyle name="Normal 6" xfId="2" xr:uid="{00000000-0005-0000-0000-000002000000}"/>
    <cellStyle name="Normal 7" xfId="5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view="pageBreakPreview" zoomScale="60" zoomScaleNormal="70" workbookViewId="0">
      <selection activeCell="C12" sqref="C12"/>
    </sheetView>
  </sheetViews>
  <sheetFormatPr defaultColWidth="14.88671875" defaultRowHeight="21"/>
  <cols>
    <col min="1" max="1" width="6.6640625" style="1" customWidth="1"/>
    <col min="2" max="2" width="7.44140625" style="42" bestFit="1" customWidth="1"/>
    <col min="3" max="3" width="63.88671875" style="43" customWidth="1"/>
    <col min="4" max="4" width="0.21875" style="42" customWidth="1"/>
    <col min="5" max="5" width="14.109375" style="42" bestFit="1" customWidth="1"/>
    <col min="6" max="6" width="15.44140625" style="42" customWidth="1"/>
    <col min="7" max="7" width="18.21875" style="44" customWidth="1"/>
    <col min="8" max="8" width="12.33203125" style="44" customWidth="1"/>
    <col min="9" max="9" width="18.33203125" style="45" bestFit="1" customWidth="1"/>
    <col min="10" max="10" width="13.77734375" style="45" bestFit="1" customWidth="1"/>
    <col min="11" max="11" width="13.88671875" style="44" bestFit="1" customWidth="1"/>
    <col min="12" max="12" width="12.21875" style="44" bestFit="1" customWidth="1"/>
    <col min="13" max="16384" width="14.88671875" style="2"/>
  </cols>
  <sheetData>
    <row r="1" spans="1:12">
      <c r="B1" s="76" t="s">
        <v>41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>
      <c r="A3" s="80" t="s">
        <v>119</v>
      </c>
      <c r="B3" s="78" t="s">
        <v>120</v>
      </c>
      <c r="C3" s="78" t="s">
        <v>176</v>
      </c>
      <c r="D3" s="78" t="s">
        <v>76</v>
      </c>
      <c r="E3" s="78" t="s">
        <v>0</v>
      </c>
      <c r="F3" s="78" t="s">
        <v>178</v>
      </c>
      <c r="G3" s="77" t="s">
        <v>26</v>
      </c>
      <c r="H3" s="77"/>
      <c r="I3" s="77"/>
      <c r="J3" s="77"/>
      <c r="K3" s="77"/>
      <c r="L3" s="77"/>
    </row>
    <row r="4" spans="1:12" s="1" customFormat="1" ht="42">
      <c r="A4" s="80"/>
      <c r="B4" s="78"/>
      <c r="C4" s="78"/>
      <c r="D4" s="78"/>
      <c r="E4" s="78"/>
      <c r="F4" s="79"/>
      <c r="G4" s="4" t="s">
        <v>162</v>
      </c>
      <c r="H4" s="5" t="s">
        <v>67</v>
      </c>
      <c r="I4" s="6" t="s">
        <v>163</v>
      </c>
      <c r="J4" s="6" t="s">
        <v>75</v>
      </c>
      <c r="K4" s="5" t="s">
        <v>27</v>
      </c>
      <c r="L4" s="4" t="s">
        <v>4</v>
      </c>
    </row>
    <row r="5" spans="1:12" s="14" customFormat="1">
      <c r="A5" s="7">
        <v>1</v>
      </c>
      <c r="B5" s="8">
        <v>4</v>
      </c>
      <c r="C5" s="9" t="s">
        <v>8</v>
      </c>
      <c r="D5" s="10" t="s">
        <v>7</v>
      </c>
      <c r="E5" s="10" t="s">
        <v>70</v>
      </c>
      <c r="F5" s="11" t="s">
        <v>54</v>
      </c>
      <c r="G5" s="12">
        <f>SUM(H5:L5)</f>
        <v>59000</v>
      </c>
      <c r="H5" s="12">
        <v>59000</v>
      </c>
      <c r="I5" s="13">
        <v>0</v>
      </c>
      <c r="J5" s="13">
        <v>0</v>
      </c>
      <c r="K5" s="12">
        <v>0</v>
      </c>
      <c r="L5" s="12">
        <v>0</v>
      </c>
    </row>
    <row r="6" spans="1:12" s="14" customFormat="1">
      <c r="A6" s="74" t="s">
        <v>170</v>
      </c>
      <c r="B6" s="74"/>
      <c r="C6" s="74"/>
      <c r="D6" s="74"/>
      <c r="E6" s="74"/>
      <c r="F6" s="74"/>
      <c r="G6" s="15">
        <f>SUM(G5)</f>
        <v>59000</v>
      </c>
      <c r="H6" s="15">
        <f t="shared" ref="H6:L6" si="0">SUM(H5)</f>
        <v>59000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</row>
    <row r="7" spans="1:12" s="14" customFormat="1" ht="47.25" customHeight="1">
      <c r="A7" s="7">
        <v>1</v>
      </c>
      <c r="B7" s="8">
        <v>8</v>
      </c>
      <c r="C7" s="16" t="s">
        <v>177</v>
      </c>
      <c r="D7" s="17" t="s">
        <v>13</v>
      </c>
      <c r="E7" s="17" t="s">
        <v>11</v>
      </c>
      <c r="F7" s="11" t="s">
        <v>57</v>
      </c>
      <c r="G7" s="12">
        <f t="shared" ref="G7:G57" si="1">SUM(H7:L7)</f>
        <v>240000</v>
      </c>
      <c r="H7" s="12">
        <v>0</v>
      </c>
      <c r="I7" s="13">
        <v>0</v>
      </c>
      <c r="J7" s="13">
        <v>0</v>
      </c>
      <c r="K7" s="12">
        <v>240000</v>
      </c>
      <c r="L7" s="12">
        <v>0</v>
      </c>
    </row>
    <row r="8" spans="1:12" s="14" customFormat="1" ht="45.75" customHeight="1">
      <c r="A8" s="7">
        <v>2</v>
      </c>
      <c r="B8" s="8">
        <v>9</v>
      </c>
      <c r="C8" s="18" t="s">
        <v>45</v>
      </c>
      <c r="D8" s="17" t="s">
        <v>14</v>
      </c>
      <c r="E8" s="17" t="s">
        <v>11</v>
      </c>
      <c r="F8" s="11" t="s">
        <v>57</v>
      </c>
      <c r="G8" s="12">
        <f t="shared" si="1"/>
        <v>350000</v>
      </c>
      <c r="H8" s="12">
        <v>0</v>
      </c>
      <c r="I8" s="13">
        <v>0</v>
      </c>
      <c r="J8" s="13">
        <v>0</v>
      </c>
      <c r="K8" s="12">
        <v>350000</v>
      </c>
      <c r="L8" s="12">
        <v>0</v>
      </c>
    </row>
    <row r="9" spans="1:12" s="14" customFormat="1">
      <c r="A9" s="7">
        <v>3</v>
      </c>
      <c r="B9" s="8">
        <v>14</v>
      </c>
      <c r="C9" s="9" t="s">
        <v>18</v>
      </c>
      <c r="D9" s="10" t="s">
        <v>19</v>
      </c>
      <c r="E9" s="10" t="s">
        <v>70</v>
      </c>
      <c r="F9" s="11" t="s">
        <v>57</v>
      </c>
      <c r="G9" s="12">
        <f t="shared" si="1"/>
        <v>34600</v>
      </c>
      <c r="H9" s="19">
        <v>34600</v>
      </c>
      <c r="I9" s="13">
        <v>0</v>
      </c>
      <c r="J9" s="13">
        <v>0</v>
      </c>
      <c r="K9" s="12">
        <v>0</v>
      </c>
      <c r="L9" s="12">
        <v>0</v>
      </c>
    </row>
    <row r="10" spans="1:12" s="14" customFormat="1" ht="42">
      <c r="A10" s="7">
        <v>4</v>
      </c>
      <c r="B10" s="8">
        <v>21</v>
      </c>
      <c r="C10" s="20" t="s">
        <v>49</v>
      </c>
      <c r="D10" s="10" t="s">
        <v>39</v>
      </c>
      <c r="E10" s="10" t="s">
        <v>158</v>
      </c>
      <c r="F10" s="11" t="s">
        <v>57</v>
      </c>
      <c r="G10" s="12">
        <f t="shared" si="1"/>
        <v>113320</v>
      </c>
      <c r="H10" s="12"/>
      <c r="I10" s="13">
        <v>113320</v>
      </c>
      <c r="J10" s="13">
        <v>0</v>
      </c>
      <c r="K10" s="12">
        <v>0</v>
      </c>
      <c r="L10" s="12">
        <v>0</v>
      </c>
    </row>
    <row r="11" spans="1:12" s="14" customFormat="1">
      <c r="A11" s="74" t="s">
        <v>179</v>
      </c>
      <c r="B11" s="74"/>
      <c r="C11" s="74"/>
      <c r="D11" s="74"/>
      <c r="E11" s="74"/>
      <c r="F11" s="74"/>
      <c r="G11" s="21">
        <f>SUM(G7:G10)</f>
        <v>737920</v>
      </c>
      <c r="H11" s="21">
        <f t="shared" ref="H11:L11" si="2">SUM(H7:H10)</f>
        <v>34600</v>
      </c>
      <c r="I11" s="21">
        <f t="shared" si="2"/>
        <v>113320</v>
      </c>
      <c r="J11" s="21">
        <f t="shared" si="2"/>
        <v>0</v>
      </c>
      <c r="K11" s="21">
        <f t="shared" si="2"/>
        <v>590000</v>
      </c>
      <c r="L11" s="21">
        <f t="shared" si="2"/>
        <v>0</v>
      </c>
    </row>
    <row r="12" spans="1:12" s="14" customFormat="1">
      <c r="A12" s="7">
        <v>1</v>
      </c>
      <c r="B12" s="8">
        <v>18</v>
      </c>
      <c r="C12" s="9" t="s">
        <v>34</v>
      </c>
      <c r="D12" s="10" t="s">
        <v>35</v>
      </c>
      <c r="E12" s="10" t="s">
        <v>70</v>
      </c>
      <c r="F12" s="11" t="s">
        <v>61</v>
      </c>
      <c r="G12" s="12">
        <f t="shared" si="1"/>
        <v>28150</v>
      </c>
      <c r="H12" s="12">
        <v>28150</v>
      </c>
      <c r="I12" s="13">
        <v>0</v>
      </c>
      <c r="J12" s="13">
        <v>0</v>
      </c>
      <c r="K12" s="12">
        <v>0</v>
      </c>
      <c r="L12" s="12">
        <v>0</v>
      </c>
    </row>
    <row r="13" spans="1:12" s="14" customFormat="1">
      <c r="A13" s="7">
        <v>2</v>
      </c>
      <c r="B13" s="8">
        <v>20</v>
      </c>
      <c r="C13" s="22" t="s">
        <v>37</v>
      </c>
      <c r="D13" s="10" t="s">
        <v>114</v>
      </c>
      <c r="E13" s="10" t="s">
        <v>158</v>
      </c>
      <c r="F13" s="11" t="s">
        <v>61</v>
      </c>
      <c r="G13" s="12">
        <f t="shared" si="1"/>
        <v>22080</v>
      </c>
      <c r="H13" s="12">
        <v>0</v>
      </c>
      <c r="I13" s="13">
        <v>22080</v>
      </c>
      <c r="J13" s="13">
        <v>0</v>
      </c>
      <c r="K13" s="12">
        <v>0</v>
      </c>
      <c r="L13" s="12">
        <v>0</v>
      </c>
    </row>
    <row r="14" spans="1:12">
      <c r="A14" s="23">
        <v>3</v>
      </c>
      <c r="B14" s="24" t="s">
        <v>175</v>
      </c>
      <c r="C14" s="25" t="s">
        <v>62</v>
      </c>
      <c r="D14" s="24" t="s">
        <v>63</v>
      </c>
      <c r="E14" s="17" t="s">
        <v>158</v>
      </c>
      <c r="F14" s="24" t="s">
        <v>61</v>
      </c>
      <c r="G14" s="26">
        <f>SUM(H14:L14)</f>
        <v>50600</v>
      </c>
      <c r="H14" s="27">
        <v>0</v>
      </c>
      <c r="I14" s="28">
        <v>50600</v>
      </c>
      <c r="J14" s="28">
        <v>0</v>
      </c>
      <c r="K14" s="27">
        <v>0</v>
      </c>
      <c r="L14" s="27">
        <v>0</v>
      </c>
    </row>
    <row r="15" spans="1:12">
      <c r="A15" s="74" t="s">
        <v>171</v>
      </c>
      <c r="B15" s="74"/>
      <c r="C15" s="74"/>
      <c r="D15" s="74"/>
      <c r="E15" s="74"/>
      <c r="F15" s="74"/>
      <c r="G15" s="29">
        <f>SUM(G12:G14)</f>
        <v>100830</v>
      </c>
      <c r="H15" s="29">
        <f t="shared" ref="H15:L15" si="3">SUM(H12:H14)</f>
        <v>28150</v>
      </c>
      <c r="I15" s="29">
        <f t="shared" si="3"/>
        <v>72680</v>
      </c>
      <c r="J15" s="29">
        <f t="shared" si="3"/>
        <v>0</v>
      </c>
      <c r="K15" s="29">
        <f t="shared" si="3"/>
        <v>0</v>
      </c>
      <c r="L15" s="29">
        <f t="shared" si="3"/>
        <v>0</v>
      </c>
    </row>
    <row r="16" spans="1:12" s="14" customFormat="1" ht="42">
      <c r="A16" s="7">
        <v>1</v>
      </c>
      <c r="B16" s="8">
        <v>3</v>
      </c>
      <c r="C16" s="16" t="s">
        <v>42</v>
      </c>
      <c r="D16" s="10" t="s">
        <v>6</v>
      </c>
      <c r="E16" s="10" t="s">
        <v>4</v>
      </c>
      <c r="F16" s="11" t="s">
        <v>51</v>
      </c>
      <c r="G16" s="12">
        <f t="shared" si="1"/>
        <v>40800</v>
      </c>
      <c r="H16" s="12">
        <v>0</v>
      </c>
      <c r="I16" s="13">
        <v>0</v>
      </c>
      <c r="J16" s="13">
        <v>0</v>
      </c>
      <c r="K16" s="12">
        <v>0</v>
      </c>
      <c r="L16" s="12">
        <v>40800</v>
      </c>
    </row>
    <row r="17" spans="1:12" s="14" customFormat="1">
      <c r="A17" s="7">
        <v>2</v>
      </c>
      <c r="B17" s="8">
        <v>22</v>
      </c>
      <c r="C17" s="22" t="s">
        <v>38</v>
      </c>
      <c r="D17" s="10" t="s">
        <v>115</v>
      </c>
      <c r="E17" s="10" t="s">
        <v>71</v>
      </c>
      <c r="F17" s="11" t="s">
        <v>51</v>
      </c>
      <c r="G17" s="12">
        <f t="shared" si="1"/>
        <v>308026</v>
      </c>
      <c r="H17" s="12">
        <v>0</v>
      </c>
      <c r="I17" s="13">
        <v>0</v>
      </c>
      <c r="J17" s="13">
        <v>308026</v>
      </c>
      <c r="K17" s="12">
        <v>0</v>
      </c>
      <c r="L17" s="12">
        <v>0</v>
      </c>
    </row>
    <row r="18" spans="1:12" s="14" customFormat="1">
      <c r="A18" s="7">
        <v>3</v>
      </c>
      <c r="B18" s="7" t="s">
        <v>175</v>
      </c>
      <c r="C18" s="30" t="s">
        <v>66</v>
      </c>
      <c r="D18" s="24" t="s">
        <v>63</v>
      </c>
      <c r="E18" s="17" t="s">
        <v>70</v>
      </c>
      <c r="F18" s="7" t="s">
        <v>51</v>
      </c>
      <c r="G18" s="26">
        <f>SUM(H18:L18)</f>
        <v>22200</v>
      </c>
      <c r="H18" s="26">
        <v>14700</v>
      </c>
      <c r="I18" s="26">
        <v>7500</v>
      </c>
      <c r="J18" s="26">
        <v>0</v>
      </c>
      <c r="K18" s="26">
        <v>0</v>
      </c>
      <c r="L18" s="26">
        <v>0</v>
      </c>
    </row>
    <row r="19" spans="1:12">
      <c r="A19" s="23">
        <v>4</v>
      </c>
      <c r="B19" s="31" t="s">
        <v>175</v>
      </c>
      <c r="C19" s="32" t="s">
        <v>149</v>
      </c>
      <c r="D19" s="24" t="s">
        <v>63</v>
      </c>
      <c r="E19" s="24" t="s">
        <v>70</v>
      </c>
      <c r="F19" s="7" t="s">
        <v>51</v>
      </c>
      <c r="G19" s="26">
        <f>SUM(H19:L19)</f>
        <v>7400</v>
      </c>
      <c r="H19" s="27">
        <v>7400</v>
      </c>
      <c r="I19" s="28">
        <v>0</v>
      </c>
      <c r="J19" s="28">
        <v>0</v>
      </c>
      <c r="K19" s="27">
        <v>0</v>
      </c>
      <c r="L19" s="27">
        <v>0</v>
      </c>
    </row>
    <row r="20" spans="1:12">
      <c r="A20" s="23">
        <v>5</v>
      </c>
      <c r="B20" s="31" t="s">
        <v>175</v>
      </c>
      <c r="C20" s="32" t="s">
        <v>150</v>
      </c>
      <c r="D20" s="24" t="s">
        <v>63</v>
      </c>
      <c r="E20" s="24" t="s">
        <v>158</v>
      </c>
      <c r="F20" s="7" t="s">
        <v>51</v>
      </c>
      <c r="G20" s="26">
        <f>SUM(H20:L20)</f>
        <v>4200</v>
      </c>
      <c r="H20" s="27">
        <v>2200</v>
      </c>
      <c r="I20" s="28">
        <v>2000</v>
      </c>
      <c r="J20" s="28">
        <v>0</v>
      </c>
      <c r="K20" s="27">
        <v>0</v>
      </c>
      <c r="L20" s="27">
        <v>0</v>
      </c>
    </row>
    <row r="21" spans="1:12">
      <c r="A21" s="74" t="s">
        <v>180</v>
      </c>
      <c r="B21" s="74"/>
      <c r="C21" s="74"/>
      <c r="D21" s="74"/>
      <c r="E21" s="74"/>
      <c r="F21" s="74"/>
      <c r="G21" s="29">
        <f>SUM(G16:G20)</f>
        <v>382626</v>
      </c>
      <c r="H21" s="29">
        <f t="shared" ref="H21:L21" si="4">SUM(H16:H20)</f>
        <v>24300</v>
      </c>
      <c r="I21" s="29">
        <f t="shared" si="4"/>
        <v>9500</v>
      </c>
      <c r="J21" s="29">
        <f t="shared" si="4"/>
        <v>308026</v>
      </c>
      <c r="K21" s="29">
        <f t="shared" si="4"/>
        <v>0</v>
      </c>
      <c r="L21" s="29">
        <f t="shared" si="4"/>
        <v>40800</v>
      </c>
    </row>
    <row r="22" spans="1:12" s="14" customFormat="1">
      <c r="A22" s="7">
        <v>1</v>
      </c>
      <c r="B22" s="8">
        <v>5</v>
      </c>
      <c r="C22" s="9" t="s">
        <v>23</v>
      </c>
      <c r="D22" s="10" t="s">
        <v>9</v>
      </c>
      <c r="E22" s="10" t="s">
        <v>70</v>
      </c>
      <c r="F22" s="11" t="s">
        <v>55</v>
      </c>
      <c r="G22" s="12">
        <f t="shared" si="1"/>
        <v>12000</v>
      </c>
      <c r="H22" s="12">
        <v>12000</v>
      </c>
      <c r="I22" s="13"/>
      <c r="J22" s="13"/>
      <c r="K22" s="12"/>
      <c r="L22" s="12"/>
    </row>
    <row r="23" spans="1:12" s="14" customFormat="1">
      <c r="A23" s="74" t="s">
        <v>170</v>
      </c>
      <c r="B23" s="74"/>
      <c r="C23" s="74"/>
      <c r="D23" s="74"/>
      <c r="E23" s="74"/>
      <c r="F23" s="74"/>
      <c r="G23" s="21">
        <f>SUM(G22)</f>
        <v>12000</v>
      </c>
      <c r="H23" s="21">
        <f t="shared" ref="H23:L23" si="5">SUM(H22)</f>
        <v>12000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</row>
    <row r="24" spans="1:12" s="14" customFormat="1" ht="42">
      <c r="A24" s="7">
        <v>1</v>
      </c>
      <c r="B24" s="8">
        <v>2</v>
      </c>
      <c r="C24" s="16" t="s">
        <v>181</v>
      </c>
      <c r="D24" s="10" t="s">
        <v>3</v>
      </c>
      <c r="E24" s="10" t="s">
        <v>158</v>
      </c>
      <c r="F24" s="11" t="s">
        <v>53</v>
      </c>
      <c r="G24" s="12">
        <f t="shared" si="1"/>
        <v>47200</v>
      </c>
      <c r="H24" s="12"/>
      <c r="I24" s="13">
        <v>47200</v>
      </c>
      <c r="J24" s="13">
        <v>0</v>
      </c>
      <c r="K24" s="12">
        <v>0</v>
      </c>
      <c r="L24" s="12">
        <v>0</v>
      </c>
    </row>
    <row r="25" spans="1:12" s="14" customFormat="1">
      <c r="A25" s="7">
        <v>2</v>
      </c>
      <c r="B25" s="8">
        <v>11</v>
      </c>
      <c r="C25" s="9" t="s">
        <v>28</v>
      </c>
      <c r="D25" s="10" t="s">
        <v>31</v>
      </c>
      <c r="E25" s="10" t="s">
        <v>70</v>
      </c>
      <c r="F25" s="11" t="s">
        <v>53</v>
      </c>
      <c r="G25" s="12">
        <f t="shared" si="1"/>
        <v>9000</v>
      </c>
      <c r="H25" s="12">
        <v>9000</v>
      </c>
      <c r="I25" s="13">
        <v>0</v>
      </c>
      <c r="J25" s="13">
        <v>0</v>
      </c>
      <c r="K25" s="12">
        <v>0</v>
      </c>
      <c r="L25" s="12">
        <v>0</v>
      </c>
    </row>
    <row r="26" spans="1:12" s="14" customFormat="1">
      <c r="A26" s="7">
        <v>3</v>
      </c>
      <c r="B26" s="8">
        <v>15</v>
      </c>
      <c r="C26" s="9" t="s">
        <v>20</v>
      </c>
      <c r="D26" s="10" t="s">
        <v>22</v>
      </c>
      <c r="E26" s="10" t="s">
        <v>21</v>
      </c>
      <c r="F26" s="11" t="s">
        <v>53</v>
      </c>
      <c r="G26" s="12">
        <f>SUM(H26:L26)</f>
        <v>78380</v>
      </c>
      <c r="H26" s="12"/>
      <c r="I26" s="13">
        <v>0</v>
      </c>
      <c r="J26" s="13">
        <v>78380</v>
      </c>
      <c r="K26" s="12">
        <v>0</v>
      </c>
      <c r="L26" s="12">
        <v>0</v>
      </c>
    </row>
    <row r="27" spans="1:12" s="14" customFormat="1">
      <c r="A27" s="7">
        <v>4</v>
      </c>
      <c r="B27" s="8">
        <v>24</v>
      </c>
      <c r="C27" s="9" t="s">
        <v>121</v>
      </c>
      <c r="D27" s="10" t="s">
        <v>122</v>
      </c>
      <c r="E27" s="10" t="s">
        <v>123</v>
      </c>
      <c r="F27" s="11" t="s">
        <v>53</v>
      </c>
      <c r="G27" s="12">
        <f t="shared" si="1"/>
        <v>136000</v>
      </c>
      <c r="H27" s="12"/>
      <c r="I27" s="13">
        <v>0</v>
      </c>
      <c r="J27" s="13">
        <v>136000</v>
      </c>
      <c r="K27" s="12">
        <v>0</v>
      </c>
      <c r="L27" s="12">
        <v>0</v>
      </c>
    </row>
    <row r="28" spans="1:12" s="14" customFormat="1" ht="42">
      <c r="A28" s="7">
        <v>5</v>
      </c>
      <c r="B28" s="7" t="s">
        <v>175</v>
      </c>
      <c r="C28" s="20" t="s">
        <v>64</v>
      </c>
      <c r="D28" s="7" t="s">
        <v>73</v>
      </c>
      <c r="E28" s="7" t="s">
        <v>70</v>
      </c>
      <c r="F28" s="7" t="s">
        <v>53</v>
      </c>
      <c r="G28" s="26">
        <f t="shared" ref="G28:G33" si="6">SUM(H28:L28)</f>
        <v>2500</v>
      </c>
      <c r="H28" s="19">
        <v>2500</v>
      </c>
      <c r="I28" s="13">
        <v>0</v>
      </c>
      <c r="J28" s="13">
        <v>0</v>
      </c>
      <c r="K28" s="12">
        <v>0</v>
      </c>
      <c r="L28" s="12">
        <v>0</v>
      </c>
    </row>
    <row r="29" spans="1:12" s="14" customFormat="1" ht="63">
      <c r="A29" s="7">
        <v>6</v>
      </c>
      <c r="B29" s="31" t="s">
        <v>175</v>
      </c>
      <c r="C29" s="33" t="s">
        <v>185</v>
      </c>
      <c r="D29" s="7"/>
      <c r="E29" s="17" t="s">
        <v>158</v>
      </c>
      <c r="F29" s="11" t="s">
        <v>53</v>
      </c>
      <c r="G29" s="26">
        <f t="shared" si="6"/>
        <v>20000</v>
      </c>
      <c r="H29" s="19">
        <v>0</v>
      </c>
      <c r="I29" s="13">
        <v>20000</v>
      </c>
      <c r="J29" s="13">
        <v>0</v>
      </c>
      <c r="K29" s="12">
        <v>0</v>
      </c>
      <c r="L29" s="12">
        <v>0</v>
      </c>
    </row>
    <row r="30" spans="1:12">
      <c r="A30" s="23">
        <v>7</v>
      </c>
      <c r="B30" s="31" t="s">
        <v>175</v>
      </c>
      <c r="C30" s="34" t="s">
        <v>151</v>
      </c>
      <c r="D30" s="24"/>
      <c r="E30" s="17" t="s">
        <v>158</v>
      </c>
      <c r="F30" s="11" t="s">
        <v>53</v>
      </c>
      <c r="G30" s="26">
        <f t="shared" si="6"/>
        <v>18000</v>
      </c>
      <c r="H30" s="27">
        <v>0</v>
      </c>
      <c r="I30" s="28">
        <v>18000</v>
      </c>
      <c r="J30" s="28">
        <v>0</v>
      </c>
      <c r="K30" s="12">
        <v>0</v>
      </c>
      <c r="L30" s="12">
        <v>0</v>
      </c>
    </row>
    <row r="31" spans="1:12">
      <c r="A31" s="23">
        <v>8</v>
      </c>
      <c r="B31" s="31" t="s">
        <v>175</v>
      </c>
      <c r="C31" s="32" t="s">
        <v>68</v>
      </c>
      <c r="D31" s="24"/>
      <c r="E31" s="24" t="s">
        <v>152</v>
      </c>
      <c r="F31" s="7" t="s">
        <v>53</v>
      </c>
      <c r="G31" s="26">
        <f t="shared" si="6"/>
        <v>32400</v>
      </c>
      <c r="H31" s="27">
        <v>0</v>
      </c>
      <c r="I31" s="28">
        <v>0</v>
      </c>
      <c r="J31" s="28">
        <v>32400</v>
      </c>
      <c r="K31" s="12">
        <v>0</v>
      </c>
      <c r="L31" s="12">
        <v>0</v>
      </c>
    </row>
    <row r="32" spans="1:12">
      <c r="A32" s="23">
        <v>9</v>
      </c>
      <c r="B32" s="24" t="s">
        <v>175</v>
      </c>
      <c r="C32" s="25" t="s">
        <v>65</v>
      </c>
      <c r="D32" s="24" t="s">
        <v>73</v>
      </c>
      <c r="E32" s="7" t="s">
        <v>70</v>
      </c>
      <c r="F32" s="7" t="s">
        <v>53</v>
      </c>
      <c r="G32" s="26">
        <f t="shared" si="6"/>
        <v>36675</v>
      </c>
      <c r="H32" s="27">
        <v>36675</v>
      </c>
      <c r="I32" s="28">
        <v>0</v>
      </c>
      <c r="J32" s="28">
        <v>0</v>
      </c>
      <c r="K32" s="12">
        <v>0</v>
      </c>
      <c r="L32" s="12">
        <v>0</v>
      </c>
    </row>
    <row r="33" spans="1:12">
      <c r="A33" s="23">
        <v>10</v>
      </c>
      <c r="B33" s="24" t="s">
        <v>175</v>
      </c>
      <c r="C33" s="25" t="s">
        <v>68</v>
      </c>
      <c r="D33" s="24" t="s">
        <v>73</v>
      </c>
      <c r="E33" s="24" t="s">
        <v>70</v>
      </c>
      <c r="F33" s="7" t="s">
        <v>53</v>
      </c>
      <c r="G33" s="26">
        <f t="shared" si="6"/>
        <v>40000</v>
      </c>
      <c r="H33" s="27">
        <v>40000</v>
      </c>
      <c r="I33" s="28">
        <v>0</v>
      </c>
      <c r="J33" s="28">
        <v>0</v>
      </c>
      <c r="K33" s="12">
        <v>0</v>
      </c>
      <c r="L33" s="12">
        <v>0</v>
      </c>
    </row>
    <row r="34" spans="1:12">
      <c r="A34" s="74" t="s">
        <v>182</v>
      </c>
      <c r="B34" s="74"/>
      <c r="C34" s="74"/>
      <c r="D34" s="74"/>
      <c r="E34" s="74"/>
      <c r="F34" s="74"/>
      <c r="G34" s="29">
        <f>SUM(G24:G33)</f>
        <v>420155</v>
      </c>
      <c r="H34" s="29">
        <f t="shared" ref="H34:L34" si="7">SUM(H24:H33)</f>
        <v>88175</v>
      </c>
      <c r="I34" s="29">
        <f t="shared" si="7"/>
        <v>85200</v>
      </c>
      <c r="J34" s="29">
        <f t="shared" si="7"/>
        <v>246780</v>
      </c>
      <c r="K34" s="29">
        <f t="shared" si="7"/>
        <v>0</v>
      </c>
      <c r="L34" s="29">
        <f t="shared" si="7"/>
        <v>0</v>
      </c>
    </row>
    <row r="35" spans="1:12" s="14" customFormat="1">
      <c r="A35" s="7">
        <v>1</v>
      </c>
      <c r="B35" s="8">
        <v>10</v>
      </c>
      <c r="C35" s="9" t="s">
        <v>46</v>
      </c>
      <c r="D35" s="10" t="s">
        <v>40</v>
      </c>
      <c r="E35" s="10" t="s">
        <v>11</v>
      </c>
      <c r="F35" s="11" t="s">
        <v>58</v>
      </c>
      <c r="G35" s="12">
        <f t="shared" si="1"/>
        <v>265000</v>
      </c>
      <c r="H35" s="12">
        <v>0</v>
      </c>
      <c r="I35" s="13">
        <v>0</v>
      </c>
      <c r="J35" s="13">
        <v>0</v>
      </c>
      <c r="K35" s="12">
        <v>265000</v>
      </c>
      <c r="L35" s="12">
        <v>0</v>
      </c>
    </row>
    <row r="36" spans="1:12" s="14" customFormat="1">
      <c r="A36" s="7">
        <v>2</v>
      </c>
      <c r="B36" s="8">
        <v>19</v>
      </c>
      <c r="C36" s="9" t="s">
        <v>32</v>
      </c>
      <c r="D36" s="10" t="s">
        <v>36</v>
      </c>
      <c r="E36" s="10" t="s">
        <v>33</v>
      </c>
      <c r="F36" s="11" t="s">
        <v>58</v>
      </c>
      <c r="G36" s="12">
        <f t="shared" si="1"/>
        <v>19000</v>
      </c>
      <c r="H36" s="12">
        <v>0</v>
      </c>
      <c r="I36" s="13">
        <v>19000</v>
      </c>
      <c r="J36" s="13">
        <v>0</v>
      </c>
      <c r="K36" s="12">
        <v>0</v>
      </c>
      <c r="L36" s="12">
        <v>0</v>
      </c>
    </row>
    <row r="37" spans="1:12" s="14" customFormat="1">
      <c r="A37" s="74" t="s">
        <v>169</v>
      </c>
      <c r="B37" s="74"/>
      <c r="C37" s="74"/>
      <c r="D37" s="74"/>
      <c r="E37" s="74"/>
      <c r="F37" s="74"/>
      <c r="G37" s="21">
        <f>SUM(G35:G36)</f>
        <v>284000</v>
      </c>
      <c r="H37" s="21">
        <f t="shared" ref="H37:L37" si="8">SUM(H35:H36)</f>
        <v>0</v>
      </c>
      <c r="I37" s="21">
        <f t="shared" si="8"/>
        <v>19000</v>
      </c>
      <c r="J37" s="21">
        <f t="shared" si="8"/>
        <v>0</v>
      </c>
      <c r="K37" s="21">
        <f t="shared" si="8"/>
        <v>265000</v>
      </c>
      <c r="L37" s="21">
        <f t="shared" si="8"/>
        <v>0</v>
      </c>
    </row>
    <row r="38" spans="1:12">
      <c r="A38" s="23">
        <v>1</v>
      </c>
      <c r="B38" s="24" t="s">
        <v>175</v>
      </c>
      <c r="C38" s="25" t="s">
        <v>69</v>
      </c>
      <c r="D38" s="24" t="s">
        <v>74</v>
      </c>
      <c r="E38" s="24" t="s">
        <v>70</v>
      </c>
      <c r="F38" s="24" t="s">
        <v>72</v>
      </c>
      <c r="G38" s="26">
        <f>SUM(H38:L38)</f>
        <v>40125</v>
      </c>
      <c r="H38" s="27">
        <v>40125</v>
      </c>
      <c r="I38" s="27">
        <v>0</v>
      </c>
      <c r="J38" s="27">
        <v>0</v>
      </c>
      <c r="K38" s="27">
        <v>0</v>
      </c>
      <c r="L38" s="27">
        <v>0</v>
      </c>
    </row>
    <row r="39" spans="1:12">
      <c r="A39" s="74" t="s">
        <v>170</v>
      </c>
      <c r="B39" s="74"/>
      <c r="C39" s="74"/>
      <c r="D39" s="74"/>
      <c r="E39" s="74"/>
      <c r="F39" s="74"/>
      <c r="G39" s="29">
        <f>SUM(G38)</f>
        <v>40125</v>
      </c>
      <c r="H39" s="29">
        <f t="shared" ref="H39:L39" si="9">SUM(H38)</f>
        <v>40125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</row>
    <row r="40" spans="1:12" s="14" customFormat="1">
      <c r="A40" s="7">
        <v>1</v>
      </c>
      <c r="B40" s="8">
        <v>6</v>
      </c>
      <c r="C40" s="9" t="s">
        <v>30</v>
      </c>
      <c r="D40" s="10" t="s">
        <v>10</v>
      </c>
      <c r="E40" s="10" t="s">
        <v>70</v>
      </c>
      <c r="F40" s="11" t="s">
        <v>56</v>
      </c>
      <c r="G40" s="12">
        <f t="shared" si="1"/>
        <v>14775</v>
      </c>
      <c r="H40" s="12">
        <v>14775</v>
      </c>
      <c r="I40" s="12">
        <v>0</v>
      </c>
      <c r="J40" s="12">
        <v>0</v>
      </c>
      <c r="K40" s="12">
        <v>0</v>
      </c>
      <c r="L40" s="12">
        <v>0</v>
      </c>
    </row>
    <row r="41" spans="1:12" s="14" customFormat="1">
      <c r="A41" s="74" t="s">
        <v>170</v>
      </c>
      <c r="B41" s="74"/>
      <c r="C41" s="74"/>
      <c r="D41" s="74"/>
      <c r="E41" s="74"/>
      <c r="F41" s="74"/>
      <c r="G41" s="21">
        <f>SUM(G40)</f>
        <v>14775</v>
      </c>
      <c r="H41" s="21">
        <f t="shared" ref="H41:L41" si="10">SUM(H40)</f>
        <v>14775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</row>
    <row r="42" spans="1:12" s="14" customFormat="1">
      <c r="A42" s="81">
        <v>1</v>
      </c>
      <c r="B42" s="83">
        <v>17</v>
      </c>
      <c r="C42" s="82" t="s">
        <v>48</v>
      </c>
      <c r="D42" s="84" t="s">
        <v>25</v>
      </c>
      <c r="E42" s="17" t="s">
        <v>70</v>
      </c>
      <c r="F42" s="11" t="s">
        <v>60</v>
      </c>
      <c r="G42" s="12">
        <f t="shared" si="1"/>
        <v>17250</v>
      </c>
      <c r="H42" s="12">
        <v>17250</v>
      </c>
      <c r="I42" s="12">
        <v>0</v>
      </c>
      <c r="J42" s="12">
        <v>0</v>
      </c>
      <c r="K42" s="12">
        <v>0</v>
      </c>
      <c r="L42" s="12">
        <v>0</v>
      </c>
    </row>
    <row r="43" spans="1:12" s="14" customFormat="1" ht="84">
      <c r="A43" s="81"/>
      <c r="B43" s="83"/>
      <c r="C43" s="82"/>
      <c r="D43" s="84"/>
      <c r="E43" s="17" t="s">
        <v>50</v>
      </c>
      <c r="F43" s="11" t="s">
        <v>60</v>
      </c>
      <c r="G43" s="12">
        <f t="shared" si="1"/>
        <v>175000</v>
      </c>
      <c r="H43" s="12"/>
      <c r="I43" s="13">
        <v>0</v>
      </c>
      <c r="J43" s="13">
        <v>175000</v>
      </c>
      <c r="K43" s="12">
        <v>0</v>
      </c>
      <c r="L43" s="12">
        <v>0</v>
      </c>
    </row>
    <row r="44" spans="1:12" s="14" customFormat="1" ht="63">
      <c r="A44" s="7">
        <v>2</v>
      </c>
      <c r="B44" s="8">
        <v>23</v>
      </c>
      <c r="C44" s="9" t="s">
        <v>116</v>
      </c>
      <c r="D44" s="10" t="s">
        <v>117</v>
      </c>
      <c r="E44" s="17" t="s">
        <v>118</v>
      </c>
      <c r="F44" s="11" t="s">
        <v>60</v>
      </c>
      <c r="G44" s="12">
        <f t="shared" si="1"/>
        <v>36700</v>
      </c>
      <c r="H44" s="12"/>
      <c r="I44" s="26">
        <v>0</v>
      </c>
      <c r="J44" s="13">
        <v>36700</v>
      </c>
      <c r="K44" s="12">
        <v>0</v>
      </c>
      <c r="L44" s="12">
        <v>0</v>
      </c>
    </row>
    <row r="45" spans="1:12">
      <c r="A45" s="23">
        <v>3</v>
      </c>
      <c r="B45" s="31" t="s">
        <v>175</v>
      </c>
      <c r="C45" s="32" t="s">
        <v>156</v>
      </c>
      <c r="D45" s="24"/>
      <c r="E45" s="24" t="s">
        <v>4</v>
      </c>
      <c r="F45" s="7" t="s">
        <v>60</v>
      </c>
      <c r="G45" s="26">
        <f>SUM(H45:L45)</f>
        <v>129300</v>
      </c>
      <c r="H45" s="27"/>
      <c r="I45" s="28">
        <v>0</v>
      </c>
      <c r="J45" s="28">
        <v>0</v>
      </c>
      <c r="K45" s="27">
        <v>0</v>
      </c>
      <c r="L45" s="27">
        <v>129300</v>
      </c>
    </row>
    <row r="46" spans="1:12">
      <c r="A46" s="74" t="s">
        <v>184</v>
      </c>
      <c r="B46" s="74"/>
      <c r="C46" s="74"/>
      <c r="D46" s="74"/>
      <c r="E46" s="74"/>
      <c r="F46" s="74"/>
      <c r="G46" s="29">
        <f>SUM(G42:G45)</f>
        <v>358250</v>
      </c>
      <c r="H46" s="29">
        <f t="shared" ref="H46:L46" si="11">SUM(H42:H45)</f>
        <v>17250</v>
      </c>
      <c r="I46" s="29">
        <f t="shared" si="11"/>
        <v>0</v>
      </c>
      <c r="J46" s="29">
        <f t="shared" si="11"/>
        <v>211700</v>
      </c>
      <c r="K46" s="29">
        <f t="shared" si="11"/>
        <v>0</v>
      </c>
      <c r="L46" s="29">
        <f t="shared" si="11"/>
        <v>129300</v>
      </c>
    </row>
    <row r="47" spans="1:12" s="38" customFormat="1">
      <c r="A47" s="7">
        <v>1</v>
      </c>
      <c r="B47" s="8">
        <v>1</v>
      </c>
      <c r="C47" s="9" t="s">
        <v>43</v>
      </c>
      <c r="D47" s="10" t="s">
        <v>1</v>
      </c>
      <c r="E47" s="10" t="s">
        <v>2</v>
      </c>
      <c r="F47" s="11" t="s">
        <v>52</v>
      </c>
      <c r="G47" s="12">
        <f t="shared" si="1"/>
        <v>387720</v>
      </c>
      <c r="H47" s="12">
        <v>0</v>
      </c>
      <c r="I47" s="12">
        <v>0</v>
      </c>
      <c r="J47" s="12">
        <v>0</v>
      </c>
      <c r="K47" s="12">
        <v>387720</v>
      </c>
      <c r="L47" s="12">
        <v>0</v>
      </c>
    </row>
    <row r="48" spans="1:12" s="14" customFormat="1">
      <c r="A48" s="7">
        <v>2</v>
      </c>
      <c r="B48" s="8">
        <v>7</v>
      </c>
      <c r="C48" s="9" t="s">
        <v>44</v>
      </c>
      <c r="D48" s="10" t="s">
        <v>12</v>
      </c>
      <c r="E48" s="10" t="s">
        <v>70</v>
      </c>
      <c r="F48" s="11" t="s">
        <v>52</v>
      </c>
      <c r="G48" s="12">
        <f t="shared" si="1"/>
        <v>280000</v>
      </c>
      <c r="H48" s="12">
        <v>0</v>
      </c>
      <c r="I48" s="12">
        <v>0</v>
      </c>
      <c r="J48" s="12">
        <v>0</v>
      </c>
      <c r="K48" s="12">
        <v>280000</v>
      </c>
      <c r="L48" s="12">
        <v>0</v>
      </c>
    </row>
    <row r="49" spans="1:12" s="14" customFormat="1" ht="42">
      <c r="A49" s="7">
        <v>3</v>
      </c>
      <c r="B49" s="8">
        <v>16</v>
      </c>
      <c r="C49" s="16" t="s">
        <v>47</v>
      </c>
      <c r="D49" s="10" t="s">
        <v>24</v>
      </c>
      <c r="E49" s="10" t="s">
        <v>70</v>
      </c>
      <c r="F49" s="11" t="s">
        <v>52</v>
      </c>
      <c r="G49" s="12">
        <f t="shared" si="1"/>
        <v>19000</v>
      </c>
      <c r="H49" s="12">
        <v>19000</v>
      </c>
      <c r="I49" s="13">
        <v>0</v>
      </c>
      <c r="J49" s="12">
        <v>0</v>
      </c>
      <c r="K49" s="12">
        <v>0</v>
      </c>
      <c r="L49" s="12">
        <v>0</v>
      </c>
    </row>
    <row r="50" spans="1:12" s="14" customFormat="1" ht="42">
      <c r="A50" s="7">
        <v>4</v>
      </c>
      <c r="B50" s="31" t="s">
        <v>175</v>
      </c>
      <c r="C50" s="33" t="s">
        <v>186</v>
      </c>
      <c r="D50" s="7"/>
      <c r="E50" s="17" t="s">
        <v>33</v>
      </c>
      <c r="F50" s="11" t="s">
        <v>52</v>
      </c>
      <c r="G50" s="26">
        <f>SUM(H50:L50)</f>
        <v>996000</v>
      </c>
      <c r="H50" s="19">
        <v>0</v>
      </c>
      <c r="I50" s="13">
        <v>996000</v>
      </c>
      <c r="J50" s="12">
        <v>0</v>
      </c>
      <c r="K50" s="12">
        <v>0</v>
      </c>
      <c r="L50" s="12">
        <v>0</v>
      </c>
    </row>
    <row r="51" spans="1:12" s="14" customFormat="1" ht="42">
      <c r="A51" s="7">
        <v>5</v>
      </c>
      <c r="B51" s="31" t="s">
        <v>175</v>
      </c>
      <c r="C51" s="33" t="s">
        <v>187</v>
      </c>
      <c r="D51" s="7"/>
      <c r="E51" s="17" t="s">
        <v>33</v>
      </c>
      <c r="F51" s="11" t="s">
        <v>52</v>
      </c>
      <c r="G51" s="26">
        <f>SUM(H51:L51)</f>
        <v>41000</v>
      </c>
      <c r="H51" s="19">
        <v>0</v>
      </c>
      <c r="I51" s="13">
        <v>41000</v>
      </c>
      <c r="J51" s="12">
        <v>0</v>
      </c>
      <c r="K51" s="12">
        <v>0</v>
      </c>
      <c r="L51" s="12">
        <v>0</v>
      </c>
    </row>
    <row r="52" spans="1:12">
      <c r="A52" s="23">
        <v>6</v>
      </c>
      <c r="B52" s="31" t="s">
        <v>175</v>
      </c>
      <c r="C52" s="32" t="s">
        <v>153</v>
      </c>
      <c r="D52" s="24"/>
      <c r="E52" s="24" t="s">
        <v>154</v>
      </c>
      <c r="F52" s="7" t="s">
        <v>52</v>
      </c>
      <c r="G52" s="26">
        <f>SUM(H52:L52)</f>
        <v>22875</v>
      </c>
      <c r="H52" s="27">
        <v>0</v>
      </c>
      <c r="I52" s="28">
        <v>0</v>
      </c>
      <c r="J52" s="28">
        <v>22875</v>
      </c>
      <c r="K52" s="12">
        <v>0</v>
      </c>
      <c r="L52" s="12">
        <v>0</v>
      </c>
    </row>
    <row r="53" spans="1:12">
      <c r="A53" s="23">
        <v>7</v>
      </c>
      <c r="B53" s="31" t="s">
        <v>175</v>
      </c>
      <c r="C53" s="32" t="s">
        <v>155</v>
      </c>
      <c r="D53" s="24"/>
      <c r="E53" s="24" t="s">
        <v>154</v>
      </c>
      <c r="F53" s="7" t="s">
        <v>52</v>
      </c>
      <c r="G53" s="26">
        <f>SUM(H53:L53)</f>
        <v>72800</v>
      </c>
      <c r="H53" s="27">
        <v>0</v>
      </c>
      <c r="I53" s="28">
        <v>0</v>
      </c>
      <c r="J53" s="28">
        <v>72800</v>
      </c>
      <c r="K53" s="12">
        <v>0</v>
      </c>
      <c r="L53" s="12">
        <v>0</v>
      </c>
    </row>
    <row r="54" spans="1:12">
      <c r="A54" s="23">
        <v>8</v>
      </c>
      <c r="B54" s="31" t="s">
        <v>175</v>
      </c>
      <c r="C54" s="32" t="s">
        <v>155</v>
      </c>
      <c r="D54" s="24"/>
      <c r="E54" s="24" t="s">
        <v>154</v>
      </c>
      <c r="F54" s="7" t="s">
        <v>52</v>
      </c>
      <c r="G54" s="26">
        <f>SUM(H54:L54)</f>
        <v>43300</v>
      </c>
      <c r="H54" s="27">
        <v>0</v>
      </c>
      <c r="I54" s="28">
        <v>0</v>
      </c>
      <c r="J54" s="28">
        <v>43300</v>
      </c>
      <c r="K54" s="12">
        <v>0</v>
      </c>
      <c r="L54" s="12">
        <v>0</v>
      </c>
    </row>
    <row r="55" spans="1:12">
      <c r="A55" s="74" t="s">
        <v>183</v>
      </c>
      <c r="B55" s="74"/>
      <c r="C55" s="74"/>
      <c r="D55" s="74"/>
      <c r="E55" s="74"/>
      <c r="F55" s="74"/>
      <c r="G55" s="29">
        <f>SUM(G47:G54)</f>
        <v>1862695</v>
      </c>
      <c r="H55" s="29">
        <f t="shared" ref="H55:L55" si="12">SUM(H47:H54)</f>
        <v>19000</v>
      </c>
      <c r="I55" s="29">
        <f t="shared" si="12"/>
        <v>1037000</v>
      </c>
      <c r="J55" s="29">
        <f t="shared" si="12"/>
        <v>138975</v>
      </c>
      <c r="K55" s="29">
        <f t="shared" si="12"/>
        <v>667720</v>
      </c>
      <c r="L55" s="29">
        <f t="shared" si="12"/>
        <v>0</v>
      </c>
    </row>
    <row r="56" spans="1:12" s="14" customFormat="1">
      <c r="A56" s="7">
        <v>1</v>
      </c>
      <c r="B56" s="8">
        <v>12</v>
      </c>
      <c r="C56" s="9" t="s">
        <v>15</v>
      </c>
      <c r="D56" s="10" t="s">
        <v>16</v>
      </c>
      <c r="E56" s="10" t="s">
        <v>70</v>
      </c>
      <c r="F56" s="11" t="s">
        <v>59</v>
      </c>
      <c r="G56" s="12">
        <f t="shared" si="1"/>
        <v>48940</v>
      </c>
      <c r="H56" s="12">
        <v>48940</v>
      </c>
      <c r="I56" s="13">
        <v>0</v>
      </c>
      <c r="J56" s="13">
        <v>0</v>
      </c>
      <c r="K56" s="12">
        <v>0</v>
      </c>
      <c r="L56" s="12">
        <v>0</v>
      </c>
    </row>
    <row r="57" spans="1:12" s="14" customFormat="1">
      <c r="A57" s="7">
        <v>2</v>
      </c>
      <c r="B57" s="8">
        <v>13</v>
      </c>
      <c r="C57" s="9" t="s">
        <v>29</v>
      </c>
      <c r="D57" s="10" t="s">
        <v>17</v>
      </c>
      <c r="E57" s="10" t="s">
        <v>70</v>
      </c>
      <c r="F57" s="11" t="s">
        <v>59</v>
      </c>
      <c r="G57" s="12">
        <f t="shared" si="1"/>
        <v>31725</v>
      </c>
      <c r="H57" s="12">
        <v>31725</v>
      </c>
      <c r="I57" s="13">
        <v>0</v>
      </c>
      <c r="J57" s="13">
        <v>0</v>
      </c>
      <c r="K57" s="12">
        <v>0</v>
      </c>
      <c r="L57" s="12">
        <v>0</v>
      </c>
    </row>
    <row r="58" spans="1:12" s="39" customFormat="1" ht="21" customHeight="1">
      <c r="A58" s="74" t="s">
        <v>169</v>
      </c>
      <c r="B58" s="74"/>
      <c r="C58" s="74"/>
      <c r="D58" s="74"/>
      <c r="E58" s="74"/>
      <c r="F58" s="74"/>
      <c r="G58" s="21">
        <f>SUM(G56:G57)</f>
        <v>80665</v>
      </c>
      <c r="H58" s="21">
        <f t="shared" ref="H58:L58" si="13">SUM(H56:H57)</f>
        <v>80665</v>
      </c>
      <c r="I58" s="21">
        <f t="shared" si="13"/>
        <v>0</v>
      </c>
      <c r="J58" s="21">
        <f t="shared" si="13"/>
        <v>0</v>
      </c>
      <c r="K58" s="21">
        <f t="shared" si="13"/>
        <v>0</v>
      </c>
      <c r="L58" s="21">
        <f t="shared" si="13"/>
        <v>0</v>
      </c>
    </row>
    <row r="59" spans="1:12">
      <c r="A59" s="23">
        <v>1</v>
      </c>
      <c r="B59" s="24"/>
      <c r="C59" s="25" t="s">
        <v>208</v>
      </c>
      <c r="D59" s="24"/>
      <c r="E59" s="24" t="s">
        <v>4</v>
      </c>
      <c r="F59" s="24" t="s">
        <v>200</v>
      </c>
      <c r="G59" s="12">
        <f t="shared" ref="G59:G71" si="14">SUM(H59:L59)</f>
        <v>188000</v>
      </c>
      <c r="H59" s="27">
        <v>0</v>
      </c>
      <c r="I59" s="27">
        <v>0</v>
      </c>
      <c r="J59" s="27">
        <v>0</v>
      </c>
      <c r="K59" s="27">
        <v>0</v>
      </c>
      <c r="L59" s="27">
        <v>188000</v>
      </c>
    </row>
    <row r="60" spans="1:12" s="14" customFormat="1" ht="63">
      <c r="A60" s="7">
        <v>2</v>
      </c>
      <c r="B60" s="7"/>
      <c r="C60" s="20" t="s">
        <v>211</v>
      </c>
      <c r="D60" s="7"/>
      <c r="E60" s="7" t="s">
        <v>4</v>
      </c>
      <c r="F60" s="7" t="s">
        <v>200</v>
      </c>
      <c r="G60" s="12">
        <f t="shared" si="14"/>
        <v>26500</v>
      </c>
      <c r="H60" s="19">
        <v>0</v>
      </c>
      <c r="I60" s="19">
        <v>0</v>
      </c>
      <c r="J60" s="19">
        <v>0</v>
      </c>
      <c r="K60" s="19">
        <v>0</v>
      </c>
      <c r="L60" s="19">
        <v>26500</v>
      </c>
    </row>
    <row r="61" spans="1:12" s="14" customFormat="1">
      <c r="A61" s="7">
        <v>3</v>
      </c>
      <c r="B61" s="7"/>
      <c r="C61" s="22" t="s">
        <v>207</v>
      </c>
      <c r="D61" s="7"/>
      <c r="E61" s="7" t="s">
        <v>4</v>
      </c>
      <c r="F61" s="7" t="s">
        <v>200</v>
      </c>
      <c r="G61" s="12">
        <f t="shared" si="14"/>
        <v>1600</v>
      </c>
      <c r="H61" s="19">
        <v>0</v>
      </c>
      <c r="I61" s="19">
        <v>0</v>
      </c>
      <c r="J61" s="19">
        <v>0</v>
      </c>
      <c r="K61" s="19">
        <v>0</v>
      </c>
      <c r="L61" s="19">
        <v>1600</v>
      </c>
    </row>
    <row r="62" spans="1:12" s="14" customFormat="1">
      <c r="A62" s="7">
        <v>4</v>
      </c>
      <c r="B62" s="7"/>
      <c r="C62" s="22" t="s">
        <v>206</v>
      </c>
      <c r="D62" s="7"/>
      <c r="E62" s="7" t="s">
        <v>4</v>
      </c>
      <c r="F62" s="7" t="s">
        <v>200</v>
      </c>
      <c r="G62" s="12">
        <f t="shared" si="14"/>
        <v>18000</v>
      </c>
      <c r="H62" s="19">
        <v>0</v>
      </c>
      <c r="I62" s="19">
        <v>0</v>
      </c>
      <c r="J62" s="19">
        <v>0</v>
      </c>
      <c r="K62" s="19">
        <v>0</v>
      </c>
      <c r="L62" s="19">
        <v>18000</v>
      </c>
    </row>
    <row r="63" spans="1:12" s="14" customFormat="1">
      <c r="A63" s="7">
        <v>5</v>
      </c>
      <c r="B63" s="7"/>
      <c r="C63" s="22" t="s">
        <v>205</v>
      </c>
      <c r="D63" s="7"/>
      <c r="E63" s="7" t="s">
        <v>4</v>
      </c>
      <c r="F63" s="7" t="s">
        <v>200</v>
      </c>
      <c r="G63" s="12">
        <f t="shared" si="14"/>
        <v>8000</v>
      </c>
      <c r="H63" s="19">
        <v>0</v>
      </c>
      <c r="I63" s="19">
        <v>0</v>
      </c>
      <c r="J63" s="19">
        <v>0</v>
      </c>
      <c r="K63" s="19">
        <v>0</v>
      </c>
      <c r="L63" s="19">
        <v>8000</v>
      </c>
    </row>
    <row r="64" spans="1:12" s="14" customFormat="1" ht="63">
      <c r="A64" s="7">
        <v>6</v>
      </c>
      <c r="B64" s="7"/>
      <c r="C64" s="20" t="s">
        <v>212</v>
      </c>
      <c r="D64" s="7"/>
      <c r="E64" s="7" t="s">
        <v>70</v>
      </c>
      <c r="F64" s="7" t="s">
        <v>200</v>
      </c>
      <c r="G64" s="12">
        <f t="shared" si="14"/>
        <v>71000</v>
      </c>
      <c r="H64" s="19">
        <v>71000</v>
      </c>
      <c r="I64" s="19">
        <v>0</v>
      </c>
      <c r="J64" s="19">
        <v>0</v>
      </c>
      <c r="K64" s="19">
        <v>0</v>
      </c>
      <c r="L64" s="19"/>
    </row>
    <row r="65" spans="1:12" s="14" customFormat="1">
      <c r="A65" s="7">
        <v>7</v>
      </c>
      <c r="B65" s="7"/>
      <c r="C65" s="22" t="s">
        <v>204</v>
      </c>
      <c r="D65" s="7"/>
      <c r="E65" s="7" t="s">
        <v>4</v>
      </c>
      <c r="F65" s="7" t="s">
        <v>200</v>
      </c>
      <c r="G65" s="12">
        <f t="shared" si="14"/>
        <v>2500</v>
      </c>
      <c r="H65" s="19">
        <v>0</v>
      </c>
      <c r="I65" s="19">
        <v>0</v>
      </c>
      <c r="J65" s="19">
        <v>0</v>
      </c>
      <c r="K65" s="19">
        <v>0</v>
      </c>
      <c r="L65" s="19">
        <v>2500</v>
      </c>
    </row>
    <row r="66" spans="1:12" s="14" customFormat="1">
      <c r="A66" s="7">
        <v>8</v>
      </c>
      <c r="B66" s="7"/>
      <c r="C66" s="22" t="s">
        <v>203</v>
      </c>
      <c r="D66" s="7"/>
      <c r="E66" s="7" t="s">
        <v>4</v>
      </c>
      <c r="F66" s="7" t="s">
        <v>200</v>
      </c>
      <c r="G66" s="12">
        <f t="shared" si="14"/>
        <v>43272</v>
      </c>
      <c r="H66" s="19">
        <v>0</v>
      </c>
      <c r="I66" s="19">
        <v>0</v>
      </c>
      <c r="J66" s="19">
        <v>0</v>
      </c>
      <c r="K66" s="19">
        <v>0</v>
      </c>
      <c r="L66" s="19">
        <v>43272</v>
      </c>
    </row>
    <row r="67" spans="1:12" s="14" customFormat="1">
      <c r="A67" s="7">
        <v>9</v>
      </c>
      <c r="B67" s="7"/>
      <c r="C67" s="22" t="s">
        <v>202</v>
      </c>
      <c r="D67" s="7"/>
      <c r="E67" s="7" t="s">
        <v>4</v>
      </c>
      <c r="F67" s="7" t="s">
        <v>200</v>
      </c>
      <c r="G67" s="12">
        <f t="shared" si="14"/>
        <v>14804</v>
      </c>
      <c r="H67" s="19">
        <v>0</v>
      </c>
      <c r="I67" s="19">
        <v>0</v>
      </c>
      <c r="J67" s="19">
        <v>0</v>
      </c>
      <c r="K67" s="19">
        <v>0</v>
      </c>
      <c r="L67" s="19">
        <v>14804</v>
      </c>
    </row>
    <row r="68" spans="1:12" s="14" customFormat="1" ht="42">
      <c r="A68" s="7">
        <v>10</v>
      </c>
      <c r="B68" s="7"/>
      <c r="C68" s="20" t="s">
        <v>213</v>
      </c>
      <c r="D68" s="7"/>
      <c r="E68" s="7" t="s">
        <v>4</v>
      </c>
      <c r="F68" s="7" t="s">
        <v>200</v>
      </c>
      <c r="G68" s="12">
        <f t="shared" si="14"/>
        <v>57000</v>
      </c>
      <c r="H68" s="19">
        <v>0</v>
      </c>
      <c r="I68" s="19">
        <v>0</v>
      </c>
      <c r="J68" s="19">
        <v>0</v>
      </c>
      <c r="K68" s="19">
        <v>0</v>
      </c>
      <c r="L68" s="19">
        <v>57000</v>
      </c>
    </row>
    <row r="69" spans="1:12" s="14" customFormat="1">
      <c r="A69" s="7">
        <v>11</v>
      </c>
      <c r="B69" s="7"/>
      <c r="C69" s="22" t="s">
        <v>201</v>
      </c>
      <c r="D69" s="7"/>
      <c r="E69" s="7" t="s">
        <v>4</v>
      </c>
      <c r="F69" s="7" t="s">
        <v>200</v>
      </c>
      <c r="G69" s="12">
        <f t="shared" si="14"/>
        <v>497000</v>
      </c>
      <c r="H69" s="19">
        <v>0</v>
      </c>
      <c r="I69" s="19">
        <v>0</v>
      </c>
      <c r="J69" s="19">
        <v>0</v>
      </c>
      <c r="K69" s="19">
        <v>0</v>
      </c>
      <c r="L69" s="19">
        <v>497000</v>
      </c>
    </row>
    <row r="70" spans="1:12" s="14" customFormat="1">
      <c r="A70" s="7">
        <v>12</v>
      </c>
      <c r="B70" s="7"/>
      <c r="C70" s="22" t="s">
        <v>199</v>
      </c>
      <c r="D70" s="7"/>
      <c r="E70" s="7" t="s">
        <v>4</v>
      </c>
      <c r="F70" s="7" t="s">
        <v>200</v>
      </c>
      <c r="G70" s="12">
        <f t="shared" si="14"/>
        <v>119840</v>
      </c>
      <c r="H70" s="19">
        <v>0</v>
      </c>
      <c r="I70" s="19">
        <v>0</v>
      </c>
      <c r="J70" s="19">
        <v>0</v>
      </c>
      <c r="K70" s="19">
        <v>0</v>
      </c>
      <c r="L70" s="19">
        <v>119840</v>
      </c>
    </row>
    <row r="71" spans="1:12">
      <c r="A71" s="74" t="s">
        <v>209</v>
      </c>
      <c r="B71" s="74"/>
      <c r="C71" s="74"/>
      <c r="D71" s="74"/>
      <c r="E71" s="74"/>
      <c r="F71" s="74"/>
      <c r="G71" s="15">
        <f t="shared" si="14"/>
        <v>1047516</v>
      </c>
      <c r="H71" s="40">
        <f>SUM(H59:H70)</f>
        <v>71000</v>
      </c>
      <c r="I71" s="40">
        <f t="shared" ref="I71:L71" si="15">SUM(I59:I70)</f>
        <v>0</v>
      </c>
      <c r="J71" s="40">
        <f t="shared" si="15"/>
        <v>0</v>
      </c>
      <c r="K71" s="40">
        <f t="shared" si="15"/>
        <v>0</v>
      </c>
      <c r="L71" s="40">
        <f t="shared" si="15"/>
        <v>976516</v>
      </c>
    </row>
    <row r="72" spans="1:12" s="39" customFormat="1" ht="21" customHeight="1">
      <c r="A72" s="75" t="s">
        <v>210</v>
      </c>
      <c r="B72" s="75"/>
      <c r="C72" s="75"/>
      <c r="D72" s="75"/>
      <c r="E72" s="75"/>
      <c r="F72" s="75"/>
      <c r="G72" s="41">
        <f>G6+G11+G15+G21+G23+G34+G37+G39+G41+G46+G55+G58+G71</f>
        <v>5400557</v>
      </c>
      <c r="H72" s="41">
        <f t="shared" ref="H72:L72" si="16">H6+H11+H15+H21+H23+H34+H37+H39+H41+H46+H55+H58+H71</f>
        <v>489040</v>
      </c>
      <c r="I72" s="41">
        <f t="shared" si="16"/>
        <v>1336700</v>
      </c>
      <c r="J72" s="41">
        <f t="shared" si="16"/>
        <v>905481</v>
      </c>
      <c r="K72" s="41">
        <f t="shared" si="16"/>
        <v>1522720</v>
      </c>
      <c r="L72" s="41">
        <f t="shared" si="16"/>
        <v>1146616</v>
      </c>
    </row>
  </sheetData>
  <autoFilter ref="E1:E58" xr:uid="{00000000-0009-0000-0000-000000000000}"/>
  <mergeCells count="26">
    <mergeCell ref="A46:F46"/>
    <mergeCell ref="A55:F55"/>
    <mergeCell ref="C42:C43"/>
    <mergeCell ref="A21:F21"/>
    <mergeCell ref="A23:F23"/>
    <mergeCell ref="A34:F34"/>
    <mergeCell ref="A37:F37"/>
    <mergeCell ref="A39:F39"/>
    <mergeCell ref="B42:B43"/>
    <mergeCell ref="D42:D43"/>
    <mergeCell ref="A71:F71"/>
    <mergeCell ref="A72:F72"/>
    <mergeCell ref="B1:L1"/>
    <mergeCell ref="G3:L3"/>
    <mergeCell ref="E3:E4"/>
    <mergeCell ref="F3:F4"/>
    <mergeCell ref="D3:D4"/>
    <mergeCell ref="C3:C4"/>
    <mergeCell ref="A3:A4"/>
    <mergeCell ref="A58:F58"/>
    <mergeCell ref="A42:A43"/>
    <mergeCell ref="B3:B4"/>
    <mergeCell ref="A11:F11"/>
    <mergeCell ref="A6:F6"/>
    <mergeCell ref="A15:F15"/>
    <mergeCell ref="A41:F41"/>
  </mergeCells>
  <printOptions horizontalCentered="1"/>
  <pageMargins left="0" right="0" top="0.32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3"/>
  <sheetViews>
    <sheetView tabSelected="1" view="pageBreakPreview" topLeftCell="A28" zoomScale="70" zoomScaleNormal="70" zoomScaleSheetLayoutView="70" workbookViewId="0">
      <selection activeCell="L83" sqref="L83"/>
    </sheetView>
  </sheetViews>
  <sheetFormatPr defaultColWidth="14.88671875" defaultRowHeight="21"/>
  <cols>
    <col min="1" max="1" width="4" style="46" bestFit="1" customWidth="1"/>
    <col min="2" max="2" width="94.44140625" style="38" customWidth="1"/>
    <col min="3" max="3" width="10" style="46" bestFit="1" customWidth="1"/>
    <col min="4" max="4" width="14.33203125" style="46" customWidth="1"/>
    <col min="5" max="10" width="19.21875" style="47" customWidth="1"/>
    <col min="11" max="16384" width="14.88671875" style="14"/>
  </cols>
  <sheetData>
    <row r="1" spans="1:10" ht="23.25" customHeight="1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46" customFormat="1">
      <c r="A2" s="89" t="s">
        <v>5</v>
      </c>
      <c r="B2" s="89" t="s">
        <v>166</v>
      </c>
      <c r="C2" s="86" t="s">
        <v>0</v>
      </c>
      <c r="D2" s="89" t="s">
        <v>161</v>
      </c>
      <c r="E2" s="85" t="s">
        <v>26</v>
      </c>
      <c r="F2" s="85"/>
      <c r="G2" s="85"/>
      <c r="H2" s="85"/>
      <c r="I2" s="85"/>
      <c r="J2" s="85"/>
    </row>
    <row r="3" spans="1:10" s="46" customFormat="1" ht="42">
      <c r="A3" s="89"/>
      <c r="B3" s="89"/>
      <c r="C3" s="86"/>
      <c r="D3" s="90"/>
      <c r="E3" s="48" t="s">
        <v>162</v>
      </c>
      <c r="F3" s="49" t="s">
        <v>67</v>
      </c>
      <c r="G3" s="50" t="s">
        <v>163</v>
      </c>
      <c r="H3" s="50" t="s">
        <v>75</v>
      </c>
      <c r="I3" s="49" t="s">
        <v>27</v>
      </c>
      <c r="J3" s="48" t="s">
        <v>4</v>
      </c>
    </row>
    <row r="4" spans="1:10" s="46" customFormat="1">
      <c r="A4" s="51">
        <v>1</v>
      </c>
      <c r="B4" s="52" t="s">
        <v>215</v>
      </c>
      <c r="C4" s="53" t="s">
        <v>70</v>
      </c>
      <c r="D4" s="11" t="s">
        <v>77</v>
      </c>
      <c r="E4" s="54">
        <f>SUM(F4:I4)</f>
        <v>163638.04999999999</v>
      </c>
      <c r="F4" s="55">
        <v>163638.04999999999</v>
      </c>
      <c r="G4" s="56">
        <v>0</v>
      </c>
      <c r="H4" s="56">
        <v>0</v>
      </c>
      <c r="I4" s="55">
        <v>0</v>
      </c>
      <c r="J4" s="57">
        <v>0</v>
      </c>
    </row>
    <row r="5" spans="1:10" s="38" customFormat="1">
      <c r="A5" s="36">
        <v>2</v>
      </c>
      <c r="B5" s="32" t="s">
        <v>93</v>
      </c>
      <c r="C5" s="35" t="s">
        <v>158</v>
      </c>
      <c r="D5" s="11" t="s">
        <v>77</v>
      </c>
      <c r="E5" s="54">
        <f>SUM(F5:I5)</f>
        <v>10000</v>
      </c>
      <c r="F5" s="54">
        <v>0</v>
      </c>
      <c r="G5" s="54">
        <v>10000</v>
      </c>
      <c r="H5" s="54">
        <v>0</v>
      </c>
      <c r="I5" s="54">
        <v>0</v>
      </c>
      <c r="J5" s="54">
        <v>0</v>
      </c>
    </row>
    <row r="6" spans="1:10" ht="42">
      <c r="A6" s="35">
        <v>3</v>
      </c>
      <c r="B6" s="20" t="s">
        <v>101</v>
      </c>
      <c r="C6" s="35" t="s">
        <v>85</v>
      </c>
      <c r="D6" s="11" t="s">
        <v>77</v>
      </c>
      <c r="E6" s="54">
        <f t="shared" ref="E6:E11" si="0">SUM(F6:I6)</f>
        <v>60000</v>
      </c>
      <c r="F6" s="54">
        <v>0</v>
      </c>
      <c r="G6" s="54">
        <v>0</v>
      </c>
      <c r="H6" s="58">
        <v>60000</v>
      </c>
      <c r="I6" s="54">
        <v>0</v>
      </c>
      <c r="J6" s="54">
        <v>0</v>
      </c>
    </row>
    <row r="7" spans="1:10">
      <c r="A7" s="35">
        <v>4</v>
      </c>
      <c r="B7" s="20" t="s">
        <v>164</v>
      </c>
      <c r="C7" s="35" t="s">
        <v>85</v>
      </c>
      <c r="D7" s="11" t="s">
        <v>77</v>
      </c>
      <c r="E7" s="54">
        <f t="shared" si="0"/>
        <v>19450</v>
      </c>
      <c r="F7" s="54">
        <v>0</v>
      </c>
      <c r="G7" s="54">
        <v>0</v>
      </c>
      <c r="H7" s="58">
        <v>19450</v>
      </c>
      <c r="I7" s="54">
        <v>0</v>
      </c>
      <c r="J7" s="54">
        <v>0</v>
      </c>
    </row>
    <row r="8" spans="1:10">
      <c r="A8" s="35">
        <v>5</v>
      </c>
      <c r="B8" s="34" t="s">
        <v>148</v>
      </c>
      <c r="C8" s="35" t="s">
        <v>158</v>
      </c>
      <c r="D8" s="11" t="s">
        <v>77</v>
      </c>
      <c r="E8" s="54">
        <f t="shared" si="0"/>
        <v>75000</v>
      </c>
      <c r="F8" s="54">
        <v>0</v>
      </c>
      <c r="G8" s="58">
        <v>75000</v>
      </c>
      <c r="H8" s="54">
        <v>0</v>
      </c>
      <c r="I8" s="54">
        <v>0</v>
      </c>
      <c r="J8" s="54">
        <v>0</v>
      </c>
    </row>
    <row r="9" spans="1:10" s="61" customFormat="1" ht="42">
      <c r="A9" s="35">
        <v>6</v>
      </c>
      <c r="B9" s="59" t="s">
        <v>157</v>
      </c>
      <c r="C9" s="35" t="s">
        <v>158</v>
      </c>
      <c r="D9" s="11" t="s">
        <v>77</v>
      </c>
      <c r="E9" s="54">
        <f t="shared" si="0"/>
        <v>10000</v>
      </c>
      <c r="F9" s="54">
        <v>0</v>
      </c>
      <c r="G9" s="60">
        <v>10000</v>
      </c>
      <c r="H9" s="54">
        <v>0</v>
      </c>
      <c r="I9" s="54">
        <v>0</v>
      </c>
      <c r="J9" s="54">
        <v>0</v>
      </c>
    </row>
    <row r="10" spans="1:10">
      <c r="A10" s="35">
        <v>7</v>
      </c>
      <c r="B10" s="59" t="s">
        <v>188</v>
      </c>
      <c r="C10" s="35" t="s">
        <v>158</v>
      </c>
      <c r="D10" s="11" t="s">
        <v>77</v>
      </c>
      <c r="E10" s="54">
        <f t="shared" si="0"/>
        <v>10900</v>
      </c>
      <c r="F10" s="54">
        <v>0</v>
      </c>
      <c r="G10" s="58">
        <v>10900</v>
      </c>
      <c r="H10" s="54">
        <v>0</v>
      </c>
      <c r="I10" s="54">
        <v>0</v>
      </c>
      <c r="J10" s="54">
        <v>0</v>
      </c>
    </row>
    <row r="11" spans="1:10">
      <c r="A11" s="35">
        <v>8</v>
      </c>
      <c r="B11" s="32" t="s">
        <v>140</v>
      </c>
      <c r="C11" s="35" t="s">
        <v>158</v>
      </c>
      <c r="D11" s="11" t="s">
        <v>77</v>
      </c>
      <c r="E11" s="54">
        <f t="shared" si="0"/>
        <v>3000</v>
      </c>
      <c r="F11" s="54">
        <v>0</v>
      </c>
      <c r="G11" s="58">
        <v>3000</v>
      </c>
      <c r="H11" s="54">
        <v>0</v>
      </c>
      <c r="I11" s="54">
        <v>0</v>
      </c>
      <c r="J11" s="54">
        <v>0</v>
      </c>
    </row>
    <row r="12" spans="1:10" s="63" customFormat="1">
      <c r="A12" s="88" t="s">
        <v>214</v>
      </c>
      <c r="B12" s="88"/>
      <c r="C12" s="88"/>
      <c r="D12" s="88"/>
      <c r="E12" s="62">
        <f>SUM(F12:I12)</f>
        <v>351988.05</v>
      </c>
      <c r="F12" s="62">
        <f>SUM(F4:F11)</f>
        <v>163638.04999999999</v>
      </c>
      <c r="G12" s="62">
        <f t="shared" ref="G12:J12" si="1">SUM(G4:G11)</f>
        <v>108900</v>
      </c>
      <c r="H12" s="62">
        <f t="shared" si="1"/>
        <v>79450</v>
      </c>
      <c r="I12" s="62">
        <f t="shared" si="1"/>
        <v>0</v>
      </c>
      <c r="J12" s="62">
        <f t="shared" si="1"/>
        <v>0</v>
      </c>
    </row>
    <row r="13" spans="1:10" s="46" customFormat="1">
      <c r="A13" s="51">
        <v>1</v>
      </c>
      <c r="B13" s="52" t="s">
        <v>217</v>
      </c>
      <c r="C13" s="53" t="s">
        <v>70</v>
      </c>
      <c r="D13" s="11" t="s">
        <v>78</v>
      </c>
      <c r="E13" s="54">
        <f>SUM(F13:I13)</f>
        <v>160000</v>
      </c>
      <c r="F13" s="55">
        <v>160000</v>
      </c>
      <c r="G13" s="56">
        <v>0</v>
      </c>
      <c r="H13" s="56">
        <v>0</v>
      </c>
      <c r="I13" s="55">
        <v>0</v>
      </c>
      <c r="J13" s="57">
        <v>0</v>
      </c>
    </row>
    <row r="14" spans="1:10" ht="42">
      <c r="A14" s="36">
        <v>2</v>
      </c>
      <c r="B14" s="33" t="s">
        <v>102</v>
      </c>
      <c r="C14" s="35" t="s">
        <v>158</v>
      </c>
      <c r="D14" s="11" t="s">
        <v>78</v>
      </c>
      <c r="E14" s="54">
        <f t="shared" ref="E14:E83" si="2">SUM(F14:I14)</f>
        <v>10000</v>
      </c>
      <c r="F14" s="54">
        <v>0</v>
      </c>
      <c r="G14" s="64">
        <v>10000</v>
      </c>
      <c r="H14" s="58">
        <v>0</v>
      </c>
      <c r="I14" s="58">
        <v>0</v>
      </c>
      <c r="J14" s="58">
        <v>0</v>
      </c>
    </row>
    <row r="15" spans="1:10">
      <c r="A15" s="36">
        <v>3</v>
      </c>
      <c r="B15" s="33" t="s">
        <v>189</v>
      </c>
      <c r="C15" s="35" t="s">
        <v>85</v>
      </c>
      <c r="D15" s="11" t="s">
        <v>78</v>
      </c>
      <c r="E15" s="54">
        <f t="shared" si="2"/>
        <v>60000</v>
      </c>
      <c r="F15" s="54">
        <v>0</v>
      </c>
      <c r="G15" s="64">
        <v>0</v>
      </c>
      <c r="H15" s="58">
        <v>60000</v>
      </c>
      <c r="I15" s="58">
        <v>0</v>
      </c>
      <c r="J15" s="58">
        <v>0</v>
      </c>
    </row>
    <row r="16" spans="1:10">
      <c r="A16" s="36">
        <v>4</v>
      </c>
      <c r="B16" s="32" t="s">
        <v>103</v>
      </c>
      <c r="C16" s="35" t="s">
        <v>85</v>
      </c>
      <c r="D16" s="11" t="s">
        <v>78</v>
      </c>
      <c r="E16" s="54">
        <f t="shared" si="2"/>
        <v>19000</v>
      </c>
      <c r="F16" s="54">
        <v>0</v>
      </c>
      <c r="G16" s="64">
        <v>0</v>
      </c>
      <c r="H16" s="58">
        <v>19000</v>
      </c>
      <c r="I16" s="58">
        <v>0</v>
      </c>
      <c r="J16" s="58">
        <v>0</v>
      </c>
    </row>
    <row r="17" spans="1:10" ht="42">
      <c r="A17" s="36">
        <v>5</v>
      </c>
      <c r="B17" s="33" t="s">
        <v>165</v>
      </c>
      <c r="C17" s="35" t="s">
        <v>158</v>
      </c>
      <c r="D17" s="11" t="s">
        <v>78</v>
      </c>
      <c r="E17" s="54">
        <f t="shared" si="2"/>
        <v>10000</v>
      </c>
      <c r="F17" s="54">
        <v>0</v>
      </c>
      <c r="G17" s="64">
        <v>10000</v>
      </c>
      <c r="H17" s="58">
        <v>0</v>
      </c>
      <c r="I17" s="58">
        <v>0</v>
      </c>
      <c r="J17" s="58">
        <v>0</v>
      </c>
    </row>
    <row r="18" spans="1:10">
      <c r="A18" s="36">
        <v>6</v>
      </c>
      <c r="B18" s="34" t="s">
        <v>141</v>
      </c>
      <c r="C18" s="35" t="s">
        <v>158</v>
      </c>
      <c r="D18" s="11" t="s">
        <v>78</v>
      </c>
      <c r="E18" s="54">
        <f t="shared" si="2"/>
        <v>10900</v>
      </c>
      <c r="F18" s="54">
        <v>0</v>
      </c>
      <c r="G18" s="64">
        <v>10900</v>
      </c>
      <c r="H18" s="58">
        <v>0</v>
      </c>
      <c r="I18" s="58">
        <v>0</v>
      </c>
      <c r="J18" s="58">
        <v>0</v>
      </c>
    </row>
    <row r="19" spans="1:10">
      <c r="A19" s="36">
        <v>7</v>
      </c>
      <c r="B19" s="32" t="s">
        <v>133</v>
      </c>
      <c r="C19" s="35" t="s">
        <v>158</v>
      </c>
      <c r="D19" s="11" t="s">
        <v>78</v>
      </c>
      <c r="E19" s="54">
        <f t="shared" si="2"/>
        <v>3000</v>
      </c>
      <c r="F19" s="54">
        <v>0</v>
      </c>
      <c r="G19" s="64">
        <v>3000</v>
      </c>
      <c r="H19" s="58">
        <v>0</v>
      </c>
      <c r="I19" s="58">
        <v>0</v>
      </c>
      <c r="J19" s="58">
        <v>0</v>
      </c>
    </row>
    <row r="20" spans="1:10">
      <c r="A20" s="88" t="s">
        <v>216</v>
      </c>
      <c r="B20" s="88"/>
      <c r="C20" s="88"/>
      <c r="D20" s="88"/>
      <c r="E20" s="62">
        <f t="shared" si="2"/>
        <v>272900</v>
      </c>
      <c r="F20" s="65">
        <f>SUM(F13:F19)</f>
        <v>160000</v>
      </c>
      <c r="G20" s="65">
        <f t="shared" ref="G20:J20" si="3">SUM(G13:G19)</f>
        <v>33900</v>
      </c>
      <c r="H20" s="65">
        <f t="shared" si="3"/>
        <v>79000</v>
      </c>
      <c r="I20" s="65">
        <f t="shared" si="3"/>
        <v>0</v>
      </c>
      <c r="J20" s="65">
        <f t="shared" si="3"/>
        <v>0</v>
      </c>
    </row>
    <row r="21" spans="1:10" s="46" customFormat="1">
      <c r="A21" s="51">
        <v>1</v>
      </c>
      <c r="B21" s="52" t="s">
        <v>218</v>
      </c>
      <c r="C21" s="53" t="s">
        <v>70</v>
      </c>
      <c r="D21" s="11" t="s">
        <v>79</v>
      </c>
      <c r="E21" s="54">
        <f>SUM(F21:I21)</f>
        <v>160000</v>
      </c>
      <c r="F21" s="55">
        <v>160000</v>
      </c>
      <c r="G21" s="56">
        <v>0</v>
      </c>
      <c r="H21" s="56">
        <v>0</v>
      </c>
      <c r="I21" s="55">
        <v>0</v>
      </c>
      <c r="J21" s="57">
        <v>0</v>
      </c>
    </row>
    <row r="22" spans="1:10">
      <c r="A22" s="36">
        <v>2</v>
      </c>
      <c r="B22" s="33" t="s">
        <v>173</v>
      </c>
      <c r="C22" s="35" t="s">
        <v>158</v>
      </c>
      <c r="D22" s="11" t="s">
        <v>79</v>
      </c>
      <c r="E22" s="54">
        <f t="shared" si="2"/>
        <v>10000</v>
      </c>
      <c r="F22" s="58">
        <v>0</v>
      </c>
      <c r="G22" s="64">
        <v>10000</v>
      </c>
      <c r="H22" s="58">
        <v>0</v>
      </c>
      <c r="I22" s="58">
        <v>0</v>
      </c>
      <c r="J22" s="58">
        <v>0</v>
      </c>
    </row>
    <row r="23" spans="1:10" ht="42">
      <c r="A23" s="36">
        <v>3</v>
      </c>
      <c r="B23" s="33" t="s">
        <v>197</v>
      </c>
      <c r="C23" s="35" t="s">
        <v>85</v>
      </c>
      <c r="D23" s="11" t="s">
        <v>79</v>
      </c>
      <c r="E23" s="54">
        <f t="shared" si="2"/>
        <v>60000</v>
      </c>
      <c r="F23" s="58">
        <v>0</v>
      </c>
      <c r="G23" s="64">
        <v>0</v>
      </c>
      <c r="H23" s="58">
        <v>60000</v>
      </c>
      <c r="I23" s="58">
        <v>0</v>
      </c>
      <c r="J23" s="58">
        <v>0</v>
      </c>
    </row>
    <row r="24" spans="1:10">
      <c r="A24" s="36">
        <v>4</v>
      </c>
      <c r="B24" s="33" t="s">
        <v>104</v>
      </c>
      <c r="C24" s="35" t="s">
        <v>85</v>
      </c>
      <c r="D24" s="11" t="s">
        <v>79</v>
      </c>
      <c r="E24" s="54">
        <f t="shared" si="2"/>
        <v>19000</v>
      </c>
      <c r="F24" s="58">
        <v>0</v>
      </c>
      <c r="G24" s="64">
        <v>0</v>
      </c>
      <c r="H24" s="58">
        <v>19000</v>
      </c>
      <c r="I24" s="58">
        <v>0</v>
      </c>
      <c r="J24" s="58">
        <v>0</v>
      </c>
    </row>
    <row r="25" spans="1:10" ht="42">
      <c r="A25" s="36">
        <v>5</v>
      </c>
      <c r="B25" s="33" t="s">
        <v>196</v>
      </c>
      <c r="C25" s="35" t="s">
        <v>158</v>
      </c>
      <c r="D25" s="11" t="s">
        <v>79</v>
      </c>
      <c r="E25" s="54">
        <f t="shared" si="2"/>
        <v>10000</v>
      </c>
      <c r="F25" s="58">
        <v>0</v>
      </c>
      <c r="G25" s="64">
        <v>10000</v>
      </c>
      <c r="H25" s="58">
        <v>0</v>
      </c>
      <c r="I25" s="58">
        <v>0</v>
      </c>
      <c r="J25" s="58">
        <v>0</v>
      </c>
    </row>
    <row r="26" spans="1:10">
      <c r="A26" s="36">
        <v>6</v>
      </c>
      <c r="B26" s="34" t="s">
        <v>142</v>
      </c>
      <c r="C26" s="35" t="s">
        <v>158</v>
      </c>
      <c r="D26" s="11" t="s">
        <v>79</v>
      </c>
      <c r="E26" s="54">
        <f t="shared" si="2"/>
        <v>10900</v>
      </c>
      <c r="F26" s="58">
        <v>0</v>
      </c>
      <c r="G26" s="64">
        <v>10900</v>
      </c>
      <c r="H26" s="58">
        <v>0</v>
      </c>
      <c r="I26" s="58">
        <v>0</v>
      </c>
      <c r="J26" s="58">
        <v>0</v>
      </c>
    </row>
    <row r="27" spans="1:10">
      <c r="A27" s="36">
        <v>7</v>
      </c>
      <c r="B27" s="32" t="s">
        <v>134</v>
      </c>
      <c r="C27" s="35" t="s">
        <v>158</v>
      </c>
      <c r="D27" s="11" t="s">
        <v>79</v>
      </c>
      <c r="E27" s="54">
        <f t="shared" si="2"/>
        <v>3000</v>
      </c>
      <c r="F27" s="58">
        <v>0</v>
      </c>
      <c r="G27" s="64">
        <v>3000</v>
      </c>
      <c r="H27" s="58">
        <v>0</v>
      </c>
      <c r="I27" s="58">
        <v>0</v>
      </c>
      <c r="J27" s="58">
        <v>0</v>
      </c>
    </row>
    <row r="28" spans="1:10">
      <c r="A28" s="88" t="s">
        <v>216</v>
      </c>
      <c r="B28" s="88"/>
      <c r="C28" s="88"/>
      <c r="D28" s="88"/>
      <c r="E28" s="62">
        <f t="shared" si="2"/>
        <v>272900</v>
      </c>
      <c r="F28" s="65">
        <f>SUM(F21:F27)</f>
        <v>160000</v>
      </c>
      <c r="G28" s="65">
        <f t="shared" ref="G28:J28" si="4">SUM(G21:G27)</f>
        <v>33900</v>
      </c>
      <c r="H28" s="65">
        <f t="shared" si="4"/>
        <v>79000</v>
      </c>
      <c r="I28" s="65">
        <f t="shared" si="4"/>
        <v>0</v>
      </c>
      <c r="J28" s="65">
        <f t="shared" si="4"/>
        <v>0</v>
      </c>
    </row>
    <row r="29" spans="1:10" s="38" customFormat="1">
      <c r="A29" s="31">
        <v>1</v>
      </c>
      <c r="B29" s="66" t="s">
        <v>219</v>
      </c>
      <c r="C29" s="31" t="s">
        <v>70</v>
      </c>
      <c r="D29" s="11" t="s">
        <v>80</v>
      </c>
      <c r="E29" s="67">
        <f t="shared" si="2"/>
        <v>160000</v>
      </c>
      <c r="F29" s="67">
        <v>160000</v>
      </c>
      <c r="G29" s="67">
        <v>0</v>
      </c>
      <c r="H29" s="67">
        <v>0</v>
      </c>
      <c r="I29" s="67">
        <v>0</v>
      </c>
      <c r="J29" s="67">
        <v>0</v>
      </c>
    </row>
    <row r="30" spans="1:10">
      <c r="A30" s="36">
        <v>2</v>
      </c>
      <c r="B30" s="32" t="s">
        <v>94</v>
      </c>
      <c r="C30" s="35" t="s">
        <v>158</v>
      </c>
      <c r="D30" s="11" t="s">
        <v>80</v>
      </c>
      <c r="E30" s="54">
        <f t="shared" si="2"/>
        <v>10000</v>
      </c>
      <c r="F30" s="58">
        <v>0</v>
      </c>
      <c r="G30" s="64">
        <v>10000</v>
      </c>
      <c r="H30" s="58">
        <v>0</v>
      </c>
      <c r="I30" s="58">
        <v>0</v>
      </c>
      <c r="J30" s="58">
        <v>0</v>
      </c>
    </row>
    <row r="31" spans="1:10" ht="42">
      <c r="A31" s="36">
        <v>3</v>
      </c>
      <c r="B31" s="33" t="s">
        <v>190</v>
      </c>
      <c r="C31" s="35" t="s">
        <v>158</v>
      </c>
      <c r="D31" s="11" t="s">
        <v>80</v>
      </c>
      <c r="E31" s="54">
        <f t="shared" si="2"/>
        <v>45000</v>
      </c>
      <c r="F31" s="58">
        <v>0</v>
      </c>
      <c r="G31" s="64">
        <v>45000</v>
      </c>
      <c r="H31" s="58">
        <v>0</v>
      </c>
      <c r="I31" s="58">
        <v>0</v>
      </c>
      <c r="J31" s="58">
        <v>0</v>
      </c>
    </row>
    <row r="32" spans="1:10">
      <c r="A32" s="36">
        <v>4</v>
      </c>
      <c r="B32" s="32" t="s">
        <v>105</v>
      </c>
      <c r="C32" s="35" t="s">
        <v>85</v>
      </c>
      <c r="D32" s="11" t="s">
        <v>80</v>
      </c>
      <c r="E32" s="54">
        <f t="shared" si="2"/>
        <v>60000</v>
      </c>
      <c r="F32" s="58">
        <v>0</v>
      </c>
      <c r="G32" s="64">
        <v>0</v>
      </c>
      <c r="H32" s="58">
        <v>60000</v>
      </c>
      <c r="I32" s="58">
        <v>0</v>
      </c>
      <c r="J32" s="58">
        <v>0</v>
      </c>
    </row>
    <row r="33" spans="1:10" ht="23.25" customHeight="1">
      <c r="A33" s="36">
        <v>5</v>
      </c>
      <c r="B33" s="32" t="s">
        <v>106</v>
      </c>
      <c r="C33" s="35" t="s">
        <v>85</v>
      </c>
      <c r="D33" s="11" t="s">
        <v>80</v>
      </c>
      <c r="E33" s="54">
        <f t="shared" si="2"/>
        <v>19000</v>
      </c>
      <c r="F33" s="58">
        <v>0</v>
      </c>
      <c r="G33" s="64">
        <v>0</v>
      </c>
      <c r="H33" s="58">
        <v>19000</v>
      </c>
      <c r="I33" s="58">
        <v>0</v>
      </c>
      <c r="J33" s="58">
        <v>0</v>
      </c>
    </row>
    <row r="34" spans="1:10">
      <c r="A34" s="36">
        <v>6</v>
      </c>
      <c r="B34" s="34" t="s">
        <v>143</v>
      </c>
      <c r="C34" s="35" t="s">
        <v>158</v>
      </c>
      <c r="D34" s="11" t="s">
        <v>80</v>
      </c>
      <c r="E34" s="54">
        <f t="shared" si="2"/>
        <v>10900</v>
      </c>
      <c r="F34" s="58">
        <v>0</v>
      </c>
      <c r="G34" s="64">
        <v>10900</v>
      </c>
      <c r="H34" s="58">
        <v>0</v>
      </c>
      <c r="I34" s="58">
        <v>0</v>
      </c>
      <c r="J34" s="58">
        <v>0</v>
      </c>
    </row>
    <row r="35" spans="1:10">
      <c r="A35" s="36">
        <v>7</v>
      </c>
      <c r="B35" s="32" t="s">
        <v>135</v>
      </c>
      <c r="C35" s="35" t="s">
        <v>158</v>
      </c>
      <c r="D35" s="11" t="s">
        <v>80</v>
      </c>
      <c r="E35" s="54">
        <f t="shared" si="2"/>
        <v>3000</v>
      </c>
      <c r="F35" s="58">
        <v>0</v>
      </c>
      <c r="G35" s="64">
        <v>3000</v>
      </c>
      <c r="H35" s="58">
        <v>0</v>
      </c>
      <c r="I35" s="58">
        <v>0</v>
      </c>
      <c r="J35" s="58">
        <v>0</v>
      </c>
    </row>
    <row r="36" spans="1:10">
      <c r="A36" s="88" t="s">
        <v>216</v>
      </c>
      <c r="B36" s="88"/>
      <c r="C36" s="88"/>
      <c r="D36" s="88"/>
      <c r="E36" s="62">
        <f t="shared" si="2"/>
        <v>307900</v>
      </c>
      <c r="F36" s="65">
        <f>SUM(F29:F35)</f>
        <v>160000</v>
      </c>
      <c r="G36" s="65">
        <f t="shared" ref="G36:J36" si="5">SUM(G29:G35)</f>
        <v>68900</v>
      </c>
      <c r="H36" s="65">
        <f t="shared" si="5"/>
        <v>79000</v>
      </c>
      <c r="I36" s="65">
        <f t="shared" si="5"/>
        <v>0</v>
      </c>
      <c r="J36" s="65">
        <f t="shared" si="5"/>
        <v>0</v>
      </c>
    </row>
    <row r="37" spans="1:10">
      <c r="A37" s="51">
        <v>1</v>
      </c>
      <c r="B37" s="52" t="s">
        <v>215</v>
      </c>
      <c r="C37" s="53" t="s">
        <v>70</v>
      </c>
      <c r="D37" s="11" t="s">
        <v>81</v>
      </c>
      <c r="E37" s="54">
        <f t="shared" si="2"/>
        <v>160000</v>
      </c>
      <c r="F37" s="68">
        <v>160000</v>
      </c>
      <c r="G37" s="68">
        <v>0</v>
      </c>
      <c r="H37" s="68">
        <v>0</v>
      </c>
      <c r="I37" s="68">
        <v>0</v>
      </c>
      <c r="J37" s="68">
        <v>0</v>
      </c>
    </row>
    <row r="38" spans="1:10">
      <c r="A38" s="36">
        <v>2</v>
      </c>
      <c r="B38" s="9" t="s">
        <v>172</v>
      </c>
      <c r="C38" s="35" t="s">
        <v>158</v>
      </c>
      <c r="D38" s="11" t="s">
        <v>81</v>
      </c>
      <c r="E38" s="54">
        <f t="shared" si="2"/>
        <v>10000</v>
      </c>
      <c r="F38" s="58">
        <v>0</v>
      </c>
      <c r="G38" s="64">
        <v>10000</v>
      </c>
      <c r="H38" s="58">
        <v>0</v>
      </c>
      <c r="I38" s="58">
        <v>0</v>
      </c>
      <c r="J38" s="58">
        <v>0</v>
      </c>
    </row>
    <row r="39" spans="1:10" ht="42">
      <c r="A39" s="36">
        <v>3</v>
      </c>
      <c r="B39" s="37" t="s">
        <v>191</v>
      </c>
      <c r="C39" s="35" t="s">
        <v>158</v>
      </c>
      <c r="D39" s="11" t="s">
        <v>81</v>
      </c>
      <c r="E39" s="54">
        <f t="shared" si="2"/>
        <v>60000</v>
      </c>
      <c r="F39" s="58">
        <v>0</v>
      </c>
      <c r="G39" s="64">
        <v>60000</v>
      </c>
      <c r="H39" s="58">
        <v>0</v>
      </c>
      <c r="I39" s="58">
        <v>0</v>
      </c>
      <c r="J39" s="58">
        <v>0</v>
      </c>
    </row>
    <row r="40" spans="1:10" ht="42">
      <c r="A40" s="36">
        <v>4</v>
      </c>
      <c r="B40" s="37" t="s">
        <v>195</v>
      </c>
      <c r="C40" s="35" t="s">
        <v>85</v>
      </c>
      <c r="D40" s="11" t="s">
        <v>81</v>
      </c>
      <c r="E40" s="54">
        <f t="shared" si="2"/>
        <v>60000</v>
      </c>
      <c r="F40" s="58">
        <v>0</v>
      </c>
      <c r="G40" s="64">
        <v>0</v>
      </c>
      <c r="H40" s="58">
        <v>60000</v>
      </c>
      <c r="I40" s="58">
        <v>0</v>
      </c>
      <c r="J40" s="58">
        <v>0</v>
      </c>
    </row>
    <row r="41" spans="1:10">
      <c r="A41" s="36">
        <v>5</v>
      </c>
      <c r="B41" s="37" t="s">
        <v>107</v>
      </c>
      <c r="C41" s="35" t="s">
        <v>85</v>
      </c>
      <c r="D41" s="11" t="s">
        <v>81</v>
      </c>
      <c r="E41" s="54">
        <f t="shared" si="2"/>
        <v>19000</v>
      </c>
      <c r="F41" s="58">
        <v>0</v>
      </c>
      <c r="G41" s="64">
        <v>0</v>
      </c>
      <c r="H41" s="58">
        <v>19000</v>
      </c>
      <c r="I41" s="58">
        <v>0</v>
      </c>
      <c r="J41" s="58">
        <v>0</v>
      </c>
    </row>
    <row r="42" spans="1:10">
      <c r="A42" s="36">
        <v>6</v>
      </c>
      <c r="B42" s="34" t="s">
        <v>144</v>
      </c>
      <c r="C42" s="35" t="s">
        <v>158</v>
      </c>
      <c r="D42" s="11" t="s">
        <v>81</v>
      </c>
      <c r="E42" s="54">
        <f t="shared" si="2"/>
        <v>10900</v>
      </c>
      <c r="F42" s="58">
        <v>0</v>
      </c>
      <c r="G42" s="64">
        <v>10900</v>
      </c>
      <c r="H42" s="58">
        <v>0</v>
      </c>
      <c r="I42" s="58">
        <v>0</v>
      </c>
      <c r="J42" s="58">
        <v>0</v>
      </c>
    </row>
    <row r="43" spans="1:10">
      <c r="A43" s="36">
        <v>7</v>
      </c>
      <c r="B43" s="32" t="s">
        <v>136</v>
      </c>
      <c r="C43" s="35" t="s">
        <v>158</v>
      </c>
      <c r="D43" s="11" t="s">
        <v>81</v>
      </c>
      <c r="E43" s="54">
        <f t="shared" si="2"/>
        <v>3000</v>
      </c>
      <c r="F43" s="58">
        <v>0</v>
      </c>
      <c r="G43" s="64">
        <v>3000</v>
      </c>
      <c r="H43" s="58">
        <v>0</v>
      </c>
      <c r="I43" s="58">
        <v>0</v>
      </c>
      <c r="J43" s="58">
        <v>0</v>
      </c>
    </row>
    <row r="44" spans="1:10">
      <c r="A44" s="88" t="s">
        <v>216</v>
      </c>
      <c r="B44" s="88"/>
      <c r="C44" s="88"/>
      <c r="D44" s="88"/>
      <c r="E44" s="69">
        <f t="shared" si="2"/>
        <v>322900</v>
      </c>
      <c r="F44" s="70">
        <f>SUM(F37:F43)</f>
        <v>160000</v>
      </c>
      <c r="G44" s="70">
        <f t="shared" ref="G44:J44" si="6">SUM(G37:G43)</f>
        <v>83900</v>
      </c>
      <c r="H44" s="70">
        <f t="shared" si="6"/>
        <v>79000</v>
      </c>
      <c r="I44" s="70">
        <f t="shared" si="6"/>
        <v>0</v>
      </c>
      <c r="J44" s="70">
        <f t="shared" si="6"/>
        <v>0</v>
      </c>
    </row>
    <row r="45" spans="1:10">
      <c r="A45" s="51">
        <v>1</v>
      </c>
      <c r="B45" s="52" t="s">
        <v>220</v>
      </c>
      <c r="C45" s="53" t="s">
        <v>70</v>
      </c>
      <c r="D45" s="11" t="s">
        <v>82</v>
      </c>
      <c r="E45" s="54">
        <f t="shared" si="2"/>
        <v>160000</v>
      </c>
      <c r="F45" s="68">
        <v>160000</v>
      </c>
      <c r="G45" s="68">
        <v>0</v>
      </c>
      <c r="H45" s="68">
        <v>0</v>
      </c>
      <c r="I45" s="68">
        <v>0</v>
      </c>
      <c r="J45" s="68">
        <v>0</v>
      </c>
    </row>
    <row r="46" spans="1:10" ht="42">
      <c r="A46" s="36">
        <v>2</v>
      </c>
      <c r="B46" s="33" t="s">
        <v>167</v>
      </c>
      <c r="C46" s="35" t="s">
        <v>158</v>
      </c>
      <c r="D46" s="11" t="s">
        <v>82</v>
      </c>
      <c r="E46" s="54">
        <f t="shared" si="2"/>
        <v>10000</v>
      </c>
      <c r="F46" s="58">
        <v>0</v>
      </c>
      <c r="G46" s="64">
        <v>10000</v>
      </c>
      <c r="H46" s="58">
        <v>0</v>
      </c>
      <c r="I46" s="58">
        <v>0</v>
      </c>
      <c r="J46" s="58">
        <v>0</v>
      </c>
    </row>
    <row r="47" spans="1:10" ht="63">
      <c r="A47" s="36">
        <v>3</v>
      </c>
      <c r="B47" s="33" t="s">
        <v>192</v>
      </c>
      <c r="C47" s="35" t="s">
        <v>85</v>
      </c>
      <c r="D47" s="11" t="s">
        <v>82</v>
      </c>
      <c r="E47" s="54">
        <f t="shared" si="2"/>
        <v>60000</v>
      </c>
      <c r="F47" s="58">
        <v>0</v>
      </c>
      <c r="G47" s="64">
        <v>0</v>
      </c>
      <c r="H47" s="58">
        <v>60000</v>
      </c>
      <c r="I47" s="58">
        <v>0</v>
      </c>
      <c r="J47" s="58">
        <v>0</v>
      </c>
    </row>
    <row r="48" spans="1:10" ht="45.75" customHeight="1">
      <c r="A48" s="36">
        <v>4</v>
      </c>
      <c r="B48" s="33" t="s">
        <v>198</v>
      </c>
      <c r="C48" s="35" t="s">
        <v>85</v>
      </c>
      <c r="D48" s="11" t="s">
        <v>82</v>
      </c>
      <c r="E48" s="54">
        <f t="shared" si="2"/>
        <v>19900</v>
      </c>
      <c r="F48" s="58">
        <v>0</v>
      </c>
      <c r="G48" s="64">
        <v>0</v>
      </c>
      <c r="H48" s="58">
        <v>19900</v>
      </c>
      <c r="I48" s="58">
        <v>0</v>
      </c>
      <c r="J48" s="58">
        <v>0</v>
      </c>
    </row>
    <row r="49" spans="1:10" ht="45.75" customHeight="1">
      <c r="A49" s="36">
        <v>5</v>
      </c>
      <c r="B49" s="33" t="s">
        <v>194</v>
      </c>
      <c r="C49" s="35" t="s">
        <v>158</v>
      </c>
      <c r="D49" s="11" t="s">
        <v>82</v>
      </c>
      <c r="E49" s="54">
        <f t="shared" si="2"/>
        <v>10000</v>
      </c>
      <c r="F49" s="58">
        <v>0</v>
      </c>
      <c r="G49" s="64">
        <v>10000</v>
      </c>
      <c r="H49" s="58">
        <v>0</v>
      </c>
      <c r="I49" s="58">
        <v>0</v>
      </c>
      <c r="J49" s="58">
        <v>0</v>
      </c>
    </row>
    <row r="50" spans="1:10">
      <c r="A50" s="36">
        <v>6</v>
      </c>
      <c r="B50" s="34" t="s">
        <v>145</v>
      </c>
      <c r="C50" s="35" t="s">
        <v>158</v>
      </c>
      <c r="D50" s="11" t="s">
        <v>82</v>
      </c>
      <c r="E50" s="54">
        <f t="shared" si="2"/>
        <v>10900</v>
      </c>
      <c r="F50" s="58">
        <v>0</v>
      </c>
      <c r="G50" s="64">
        <v>10900</v>
      </c>
      <c r="H50" s="58">
        <v>0</v>
      </c>
      <c r="I50" s="58">
        <v>0</v>
      </c>
      <c r="J50" s="58">
        <v>0</v>
      </c>
    </row>
    <row r="51" spans="1:10">
      <c r="A51" s="36">
        <v>7</v>
      </c>
      <c r="B51" s="32" t="s">
        <v>137</v>
      </c>
      <c r="C51" s="35" t="s">
        <v>158</v>
      </c>
      <c r="D51" s="11" t="s">
        <v>82</v>
      </c>
      <c r="E51" s="54">
        <f t="shared" si="2"/>
        <v>3000</v>
      </c>
      <c r="F51" s="58">
        <v>0</v>
      </c>
      <c r="G51" s="64">
        <v>3000</v>
      </c>
      <c r="H51" s="58">
        <v>0</v>
      </c>
      <c r="I51" s="58">
        <v>0</v>
      </c>
      <c r="J51" s="58">
        <v>0</v>
      </c>
    </row>
    <row r="52" spans="1:10">
      <c r="A52" s="88" t="s">
        <v>216</v>
      </c>
      <c r="B52" s="88"/>
      <c r="C52" s="88"/>
      <c r="D52" s="88"/>
      <c r="E52" s="69">
        <f t="shared" si="2"/>
        <v>273800</v>
      </c>
      <c r="F52" s="70">
        <f>SUM(F45:F51)</f>
        <v>160000</v>
      </c>
      <c r="G52" s="70">
        <f t="shared" ref="G52:J52" si="7">SUM(G45:G51)</f>
        <v>33900</v>
      </c>
      <c r="H52" s="70">
        <f t="shared" si="7"/>
        <v>79900</v>
      </c>
      <c r="I52" s="70">
        <f t="shared" si="7"/>
        <v>0</v>
      </c>
      <c r="J52" s="70">
        <f t="shared" si="7"/>
        <v>0</v>
      </c>
    </row>
    <row r="53" spans="1:10">
      <c r="A53" s="51">
        <v>1</v>
      </c>
      <c r="B53" s="52" t="s">
        <v>221</v>
      </c>
      <c r="C53" s="53" t="s">
        <v>70</v>
      </c>
      <c r="D53" s="11" t="s">
        <v>83</v>
      </c>
      <c r="E53" s="54">
        <f t="shared" si="2"/>
        <v>160000</v>
      </c>
      <c r="F53" s="68">
        <v>160000</v>
      </c>
      <c r="G53" s="68">
        <v>0</v>
      </c>
      <c r="H53" s="68">
        <v>0</v>
      </c>
      <c r="I53" s="68">
        <v>0</v>
      </c>
      <c r="J53" s="68">
        <v>0</v>
      </c>
    </row>
    <row r="54" spans="1:10">
      <c r="A54" s="36">
        <v>2</v>
      </c>
      <c r="B54" s="32" t="s">
        <v>95</v>
      </c>
      <c r="C54" s="35" t="s">
        <v>158</v>
      </c>
      <c r="D54" s="11" t="s">
        <v>83</v>
      </c>
      <c r="E54" s="54">
        <f t="shared" si="2"/>
        <v>10000</v>
      </c>
      <c r="F54" s="58">
        <v>0</v>
      </c>
      <c r="G54" s="64">
        <v>10000</v>
      </c>
      <c r="H54" s="58">
        <v>0</v>
      </c>
      <c r="I54" s="58">
        <v>0</v>
      </c>
      <c r="J54" s="58">
        <v>0</v>
      </c>
    </row>
    <row r="55" spans="1:10">
      <c r="A55" s="36">
        <v>3</v>
      </c>
      <c r="B55" s="32" t="s">
        <v>174</v>
      </c>
      <c r="C55" s="35" t="s">
        <v>85</v>
      </c>
      <c r="D55" s="11" t="s">
        <v>83</v>
      </c>
      <c r="E55" s="54">
        <f t="shared" si="2"/>
        <v>60000</v>
      </c>
      <c r="F55" s="58">
        <v>0</v>
      </c>
      <c r="G55" s="64">
        <v>0</v>
      </c>
      <c r="H55" s="58">
        <v>60000</v>
      </c>
      <c r="I55" s="58">
        <v>0</v>
      </c>
      <c r="J55" s="58">
        <v>0</v>
      </c>
    </row>
    <row r="56" spans="1:10">
      <c r="A56" s="36">
        <v>4</v>
      </c>
      <c r="B56" s="32" t="s">
        <v>108</v>
      </c>
      <c r="C56" s="35" t="s">
        <v>85</v>
      </c>
      <c r="D56" s="11" t="s">
        <v>83</v>
      </c>
      <c r="E56" s="54">
        <f t="shared" si="2"/>
        <v>13500</v>
      </c>
      <c r="F56" s="58">
        <v>0</v>
      </c>
      <c r="G56" s="64">
        <v>0</v>
      </c>
      <c r="H56" s="58">
        <v>13500</v>
      </c>
      <c r="I56" s="58">
        <v>0</v>
      </c>
      <c r="J56" s="58">
        <v>0</v>
      </c>
    </row>
    <row r="57" spans="1:10">
      <c r="A57" s="36">
        <v>5</v>
      </c>
      <c r="B57" s="32" t="s">
        <v>159</v>
      </c>
      <c r="C57" s="35" t="s">
        <v>158</v>
      </c>
      <c r="D57" s="11" t="s">
        <v>83</v>
      </c>
      <c r="E57" s="54">
        <f t="shared" si="2"/>
        <v>10000</v>
      </c>
      <c r="F57" s="58">
        <v>0</v>
      </c>
      <c r="G57" s="64">
        <v>10000</v>
      </c>
      <c r="H57" s="58">
        <v>0</v>
      </c>
      <c r="I57" s="58">
        <v>0</v>
      </c>
      <c r="J57" s="58">
        <v>0</v>
      </c>
    </row>
    <row r="58" spans="1:10">
      <c r="A58" s="36">
        <v>6</v>
      </c>
      <c r="B58" s="34" t="s">
        <v>146</v>
      </c>
      <c r="C58" s="35" t="s">
        <v>158</v>
      </c>
      <c r="D58" s="11" t="s">
        <v>83</v>
      </c>
      <c r="E58" s="54">
        <f t="shared" si="2"/>
        <v>10900</v>
      </c>
      <c r="F58" s="58">
        <v>0</v>
      </c>
      <c r="G58" s="64">
        <v>10900</v>
      </c>
      <c r="H58" s="58">
        <v>0</v>
      </c>
      <c r="I58" s="58">
        <v>0</v>
      </c>
      <c r="J58" s="58">
        <v>0</v>
      </c>
    </row>
    <row r="59" spans="1:10">
      <c r="A59" s="36">
        <v>7</v>
      </c>
      <c r="B59" s="32" t="s">
        <v>138</v>
      </c>
      <c r="C59" s="35" t="s">
        <v>158</v>
      </c>
      <c r="D59" s="11" t="s">
        <v>83</v>
      </c>
      <c r="E59" s="54">
        <f t="shared" si="2"/>
        <v>3000</v>
      </c>
      <c r="F59" s="58">
        <v>0</v>
      </c>
      <c r="G59" s="64">
        <v>3000</v>
      </c>
      <c r="H59" s="58">
        <v>0</v>
      </c>
      <c r="I59" s="58">
        <v>0</v>
      </c>
      <c r="J59" s="58">
        <v>0</v>
      </c>
    </row>
    <row r="60" spans="1:10">
      <c r="A60" s="88" t="s">
        <v>216</v>
      </c>
      <c r="B60" s="88"/>
      <c r="C60" s="88"/>
      <c r="D60" s="88"/>
      <c r="E60" s="69">
        <f t="shared" si="2"/>
        <v>267400</v>
      </c>
      <c r="F60" s="70">
        <f>SUM(F53:F59)</f>
        <v>160000</v>
      </c>
      <c r="G60" s="70">
        <f t="shared" ref="G60:J60" si="8">SUM(G53:G59)</f>
        <v>33900</v>
      </c>
      <c r="H60" s="70">
        <f t="shared" si="8"/>
        <v>73500</v>
      </c>
      <c r="I60" s="70">
        <f t="shared" si="8"/>
        <v>0</v>
      </c>
      <c r="J60" s="70">
        <f t="shared" si="8"/>
        <v>0</v>
      </c>
    </row>
    <row r="61" spans="1:10">
      <c r="A61" s="51">
        <v>1</v>
      </c>
      <c r="B61" s="52" t="s">
        <v>222</v>
      </c>
      <c r="C61" s="53" t="s">
        <v>70</v>
      </c>
      <c r="D61" s="11" t="s">
        <v>84</v>
      </c>
      <c r="E61" s="54">
        <f t="shared" si="2"/>
        <v>160000</v>
      </c>
      <c r="F61" s="70">
        <v>160000</v>
      </c>
      <c r="G61" s="70"/>
      <c r="H61" s="70"/>
      <c r="I61" s="70"/>
      <c r="J61" s="70"/>
    </row>
    <row r="62" spans="1:10">
      <c r="A62" s="36">
        <v>2</v>
      </c>
      <c r="B62" s="32" t="s">
        <v>96</v>
      </c>
      <c r="C62" s="35" t="s">
        <v>158</v>
      </c>
      <c r="D62" s="11" t="s">
        <v>84</v>
      </c>
      <c r="E62" s="54">
        <f t="shared" si="2"/>
        <v>10000</v>
      </c>
      <c r="F62" s="58">
        <v>0</v>
      </c>
      <c r="G62" s="64">
        <v>10000</v>
      </c>
      <c r="H62" s="58">
        <v>0</v>
      </c>
      <c r="I62" s="58">
        <v>0</v>
      </c>
      <c r="J62" s="58">
        <v>0</v>
      </c>
    </row>
    <row r="63" spans="1:10" ht="42">
      <c r="A63" s="36">
        <v>3</v>
      </c>
      <c r="B63" s="33" t="s">
        <v>193</v>
      </c>
      <c r="C63" s="35" t="s">
        <v>85</v>
      </c>
      <c r="D63" s="11" t="s">
        <v>84</v>
      </c>
      <c r="E63" s="54">
        <f t="shared" si="2"/>
        <v>60000</v>
      </c>
      <c r="F63" s="58">
        <v>0</v>
      </c>
      <c r="G63" s="71">
        <v>0</v>
      </c>
      <c r="H63" s="64">
        <v>60000</v>
      </c>
      <c r="I63" s="58">
        <v>0</v>
      </c>
      <c r="J63" s="58">
        <v>0</v>
      </c>
    </row>
    <row r="64" spans="1:10">
      <c r="A64" s="36">
        <v>4</v>
      </c>
      <c r="B64" s="32" t="s">
        <v>109</v>
      </c>
      <c r="C64" s="35" t="s">
        <v>85</v>
      </c>
      <c r="D64" s="11" t="s">
        <v>84</v>
      </c>
      <c r="E64" s="54">
        <f t="shared" si="2"/>
        <v>13500</v>
      </c>
      <c r="F64" s="58">
        <v>0</v>
      </c>
      <c r="G64" s="71">
        <v>0</v>
      </c>
      <c r="H64" s="64">
        <v>13500</v>
      </c>
      <c r="I64" s="58">
        <v>0</v>
      </c>
      <c r="J64" s="58">
        <v>0</v>
      </c>
    </row>
    <row r="65" spans="1:10" ht="42">
      <c r="A65" s="36">
        <v>5</v>
      </c>
      <c r="B65" s="33" t="s">
        <v>168</v>
      </c>
      <c r="C65" s="35" t="s">
        <v>158</v>
      </c>
      <c r="D65" s="11" t="s">
        <v>84</v>
      </c>
      <c r="E65" s="54">
        <f t="shared" si="2"/>
        <v>10000</v>
      </c>
      <c r="F65" s="58">
        <v>0</v>
      </c>
      <c r="G65" s="71">
        <v>10000</v>
      </c>
      <c r="H65" s="64">
        <v>0</v>
      </c>
      <c r="I65" s="58">
        <v>0</v>
      </c>
      <c r="J65" s="58">
        <v>0</v>
      </c>
    </row>
    <row r="66" spans="1:10">
      <c r="A66" s="36">
        <v>6</v>
      </c>
      <c r="B66" s="34" t="s">
        <v>147</v>
      </c>
      <c r="C66" s="35" t="s">
        <v>158</v>
      </c>
      <c r="D66" s="11" t="s">
        <v>84</v>
      </c>
      <c r="E66" s="54">
        <f t="shared" si="2"/>
        <v>10800</v>
      </c>
      <c r="F66" s="58">
        <v>0</v>
      </c>
      <c r="G66" s="71">
        <v>10800</v>
      </c>
      <c r="H66" s="64">
        <v>0</v>
      </c>
      <c r="I66" s="58">
        <v>0</v>
      </c>
      <c r="J66" s="58">
        <v>0</v>
      </c>
    </row>
    <row r="67" spans="1:10">
      <c r="A67" s="36">
        <v>7</v>
      </c>
      <c r="B67" s="32" t="s">
        <v>139</v>
      </c>
      <c r="C67" s="35" t="s">
        <v>158</v>
      </c>
      <c r="D67" s="11" t="s">
        <v>84</v>
      </c>
      <c r="E67" s="54">
        <f t="shared" si="2"/>
        <v>3700</v>
      </c>
      <c r="F67" s="58">
        <v>0</v>
      </c>
      <c r="G67" s="71">
        <v>3700</v>
      </c>
      <c r="H67" s="64">
        <v>0</v>
      </c>
      <c r="I67" s="58">
        <v>0</v>
      </c>
      <c r="J67" s="58">
        <v>0</v>
      </c>
    </row>
    <row r="68" spans="1:10">
      <c r="A68" s="88" t="s">
        <v>216</v>
      </c>
      <c r="B68" s="88"/>
      <c r="C68" s="88"/>
      <c r="D68" s="88"/>
      <c r="E68" s="69">
        <f t="shared" si="2"/>
        <v>268000</v>
      </c>
      <c r="F68" s="70">
        <f>SUM(F61:F67)</f>
        <v>160000</v>
      </c>
      <c r="G68" s="70">
        <f t="shared" ref="G68:J68" si="9">SUM(G61:G67)</f>
        <v>34500</v>
      </c>
      <c r="H68" s="70">
        <f t="shared" si="9"/>
        <v>73500</v>
      </c>
      <c r="I68" s="70">
        <f t="shared" si="9"/>
        <v>0</v>
      </c>
      <c r="J68" s="70">
        <f t="shared" si="9"/>
        <v>0</v>
      </c>
    </row>
    <row r="69" spans="1:10" s="38" customFormat="1">
      <c r="A69" s="36">
        <v>1</v>
      </c>
      <c r="B69" s="32" t="s">
        <v>111</v>
      </c>
      <c r="C69" s="35" t="s">
        <v>158</v>
      </c>
      <c r="D69" s="11" t="s">
        <v>91</v>
      </c>
      <c r="E69" s="54">
        <f t="shared" si="2"/>
        <v>60000</v>
      </c>
      <c r="F69" s="58">
        <v>0</v>
      </c>
      <c r="G69" s="54">
        <v>60000</v>
      </c>
      <c r="H69" s="54">
        <v>0</v>
      </c>
      <c r="I69" s="54">
        <v>0</v>
      </c>
      <c r="J69" s="54">
        <v>0</v>
      </c>
    </row>
    <row r="70" spans="1:10">
      <c r="A70" s="88" t="s">
        <v>170</v>
      </c>
      <c r="B70" s="88"/>
      <c r="C70" s="88"/>
      <c r="D70" s="88"/>
      <c r="E70" s="62">
        <f t="shared" si="2"/>
        <v>60000</v>
      </c>
      <c r="F70" s="65">
        <f>SUM(F69)</f>
        <v>0</v>
      </c>
      <c r="G70" s="65">
        <f>SUM(G69)</f>
        <v>60000</v>
      </c>
      <c r="H70" s="65">
        <f t="shared" ref="H70:J70" si="10">SUM(H69)</f>
        <v>0</v>
      </c>
      <c r="I70" s="65">
        <f t="shared" si="10"/>
        <v>0</v>
      </c>
      <c r="J70" s="65">
        <f t="shared" si="10"/>
        <v>0</v>
      </c>
    </row>
    <row r="71" spans="1:10">
      <c r="A71" s="36">
        <v>1</v>
      </c>
      <c r="B71" s="32" t="s">
        <v>97</v>
      </c>
      <c r="C71" s="35" t="s">
        <v>158</v>
      </c>
      <c r="D71" s="11" t="s">
        <v>86</v>
      </c>
      <c r="E71" s="54">
        <f t="shared" si="2"/>
        <v>15795</v>
      </c>
      <c r="F71" s="58">
        <v>0</v>
      </c>
      <c r="G71" s="64">
        <v>15795</v>
      </c>
      <c r="H71" s="58">
        <v>0</v>
      </c>
      <c r="I71" s="58">
        <v>0</v>
      </c>
      <c r="J71" s="58">
        <v>0</v>
      </c>
    </row>
    <row r="72" spans="1:10">
      <c r="A72" s="36">
        <v>2</v>
      </c>
      <c r="B72" s="32" t="s">
        <v>112</v>
      </c>
      <c r="C72" s="35" t="s">
        <v>158</v>
      </c>
      <c r="D72" s="11" t="s">
        <v>86</v>
      </c>
      <c r="E72" s="54">
        <f t="shared" si="2"/>
        <v>19500</v>
      </c>
      <c r="F72" s="58">
        <v>0</v>
      </c>
      <c r="G72" s="64">
        <v>19500</v>
      </c>
      <c r="H72" s="58">
        <v>0</v>
      </c>
      <c r="I72" s="58">
        <v>0</v>
      </c>
      <c r="J72" s="58">
        <v>0</v>
      </c>
    </row>
    <row r="73" spans="1:10">
      <c r="A73" s="36">
        <v>3</v>
      </c>
      <c r="B73" s="32" t="s">
        <v>124</v>
      </c>
      <c r="C73" s="35" t="s">
        <v>158</v>
      </c>
      <c r="D73" s="11" t="s">
        <v>86</v>
      </c>
      <c r="E73" s="54">
        <f t="shared" si="2"/>
        <v>11900</v>
      </c>
      <c r="F73" s="58">
        <v>0</v>
      </c>
      <c r="G73" s="64">
        <v>11900</v>
      </c>
      <c r="H73" s="58">
        <v>0</v>
      </c>
      <c r="I73" s="58">
        <v>0</v>
      </c>
      <c r="J73" s="58">
        <v>0</v>
      </c>
    </row>
    <row r="74" spans="1:10">
      <c r="A74" s="88" t="s">
        <v>171</v>
      </c>
      <c r="B74" s="88"/>
      <c r="C74" s="88"/>
      <c r="D74" s="88"/>
      <c r="E74" s="62">
        <f t="shared" si="2"/>
        <v>47195</v>
      </c>
      <c r="F74" s="65">
        <f>SUM(F71:F73)</f>
        <v>0</v>
      </c>
      <c r="G74" s="65">
        <f>SUM(G71:G73)</f>
        <v>47195</v>
      </c>
      <c r="H74" s="65">
        <f t="shared" ref="H74:J74" si="11">SUM(H71:H73)</f>
        <v>0</v>
      </c>
      <c r="I74" s="65">
        <f t="shared" si="11"/>
        <v>0</v>
      </c>
      <c r="J74" s="65">
        <f t="shared" si="11"/>
        <v>0</v>
      </c>
    </row>
    <row r="75" spans="1:10">
      <c r="A75" s="36">
        <v>1</v>
      </c>
      <c r="B75" s="32" t="s">
        <v>98</v>
      </c>
      <c r="C75" s="35" t="s">
        <v>158</v>
      </c>
      <c r="D75" s="11" t="s">
        <v>87</v>
      </c>
      <c r="E75" s="54">
        <f t="shared" si="2"/>
        <v>25000</v>
      </c>
      <c r="F75" s="58">
        <v>0</v>
      </c>
      <c r="G75" s="64">
        <v>25000</v>
      </c>
      <c r="H75" s="58">
        <v>0</v>
      </c>
      <c r="I75" s="58">
        <v>0</v>
      </c>
      <c r="J75" s="58">
        <v>0</v>
      </c>
    </row>
    <row r="76" spans="1:10">
      <c r="A76" s="36">
        <v>2</v>
      </c>
      <c r="B76" s="32" t="s">
        <v>160</v>
      </c>
      <c r="C76" s="35" t="s">
        <v>158</v>
      </c>
      <c r="D76" s="11" t="s">
        <v>87</v>
      </c>
      <c r="E76" s="54">
        <f t="shared" si="2"/>
        <v>174600</v>
      </c>
      <c r="F76" s="58">
        <v>0</v>
      </c>
      <c r="G76" s="64">
        <v>174600</v>
      </c>
      <c r="H76" s="58">
        <v>0</v>
      </c>
      <c r="I76" s="58">
        <v>0</v>
      </c>
      <c r="J76" s="58">
        <v>0</v>
      </c>
    </row>
    <row r="77" spans="1:10">
      <c r="A77" s="88" t="s">
        <v>169</v>
      </c>
      <c r="B77" s="88"/>
      <c r="C77" s="88"/>
      <c r="D77" s="88"/>
      <c r="E77" s="62">
        <f t="shared" si="2"/>
        <v>199600</v>
      </c>
      <c r="F77" s="65">
        <f>SUM(F75:F76)</f>
        <v>0</v>
      </c>
      <c r="G77" s="65">
        <f>SUM(G75:G76)</f>
        <v>199600</v>
      </c>
      <c r="H77" s="65">
        <f t="shared" ref="H77:J77" si="12">SUM(H75:H76)</f>
        <v>0</v>
      </c>
      <c r="I77" s="65">
        <f t="shared" si="12"/>
        <v>0</v>
      </c>
      <c r="J77" s="65">
        <f t="shared" si="12"/>
        <v>0</v>
      </c>
    </row>
    <row r="78" spans="1:10">
      <c r="A78" s="31">
        <v>1</v>
      </c>
      <c r="B78" s="66" t="s">
        <v>125</v>
      </c>
      <c r="C78" s="35" t="s">
        <v>158</v>
      </c>
      <c r="D78" s="31" t="s">
        <v>126</v>
      </c>
      <c r="E78" s="54">
        <f t="shared" si="2"/>
        <v>23860</v>
      </c>
      <c r="F78" s="58">
        <v>0</v>
      </c>
      <c r="G78" s="64">
        <v>23860</v>
      </c>
      <c r="H78" s="58">
        <v>0</v>
      </c>
      <c r="I78" s="58">
        <v>0</v>
      </c>
      <c r="J78" s="58">
        <v>0</v>
      </c>
    </row>
    <row r="79" spans="1:10">
      <c r="A79" s="31">
        <v>2</v>
      </c>
      <c r="B79" s="72" t="s">
        <v>127</v>
      </c>
      <c r="C79" s="35" t="s">
        <v>158</v>
      </c>
      <c r="D79" s="31" t="s">
        <v>126</v>
      </c>
      <c r="E79" s="54">
        <f t="shared" si="2"/>
        <v>21100</v>
      </c>
      <c r="F79" s="58">
        <v>0</v>
      </c>
      <c r="G79" s="64">
        <v>21100</v>
      </c>
      <c r="H79" s="58">
        <v>0</v>
      </c>
      <c r="I79" s="58">
        <v>0</v>
      </c>
      <c r="J79" s="58">
        <v>0</v>
      </c>
    </row>
    <row r="80" spans="1:10">
      <c r="A80" s="88" t="s">
        <v>169</v>
      </c>
      <c r="B80" s="88"/>
      <c r="C80" s="88"/>
      <c r="D80" s="88"/>
      <c r="E80" s="62">
        <f t="shared" si="2"/>
        <v>44960</v>
      </c>
      <c r="F80" s="65">
        <f>SUM(F78:F79)</f>
        <v>0</v>
      </c>
      <c r="G80" s="65">
        <f>SUM(G78:G79)</f>
        <v>44960</v>
      </c>
      <c r="H80" s="65">
        <f t="shared" ref="H80:J80" si="13">SUM(H78:H79)</f>
        <v>0</v>
      </c>
      <c r="I80" s="65">
        <f t="shared" si="13"/>
        <v>0</v>
      </c>
      <c r="J80" s="65">
        <f t="shared" si="13"/>
        <v>0</v>
      </c>
    </row>
    <row r="81" spans="1:10">
      <c r="A81" s="36">
        <v>1</v>
      </c>
      <c r="B81" s="9" t="s">
        <v>110</v>
      </c>
      <c r="C81" s="35" t="s">
        <v>158</v>
      </c>
      <c r="D81" s="11" t="s">
        <v>88</v>
      </c>
      <c r="E81" s="54">
        <f t="shared" si="2"/>
        <v>16500</v>
      </c>
      <c r="F81" s="58">
        <v>0</v>
      </c>
      <c r="G81" s="64">
        <v>16500</v>
      </c>
      <c r="H81" s="58">
        <v>0</v>
      </c>
      <c r="I81" s="58">
        <v>0</v>
      </c>
      <c r="J81" s="58">
        <v>0</v>
      </c>
    </row>
    <row r="82" spans="1:10">
      <c r="A82" s="36">
        <v>2</v>
      </c>
      <c r="B82" s="9" t="s">
        <v>113</v>
      </c>
      <c r="C82" s="35" t="s">
        <v>158</v>
      </c>
      <c r="D82" s="11" t="s">
        <v>88</v>
      </c>
      <c r="E82" s="54">
        <f t="shared" si="2"/>
        <v>2600</v>
      </c>
      <c r="F82" s="58">
        <v>0</v>
      </c>
      <c r="G82" s="64">
        <v>2600</v>
      </c>
      <c r="H82" s="58">
        <v>0</v>
      </c>
      <c r="I82" s="58">
        <v>0</v>
      </c>
      <c r="J82" s="58">
        <v>0</v>
      </c>
    </row>
    <row r="83" spans="1:10">
      <c r="A83" s="36">
        <v>3</v>
      </c>
      <c r="B83" s="9" t="s">
        <v>128</v>
      </c>
      <c r="C83" s="35" t="s">
        <v>158</v>
      </c>
      <c r="D83" s="11" t="s">
        <v>88</v>
      </c>
      <c r="E83" s="54">
        <f t="shared" si="2"/>
        <v>11900</v>
      </c>
      <c r="F83" s="58">
        <v>0</v>
      </c>
      <c r="G83" s="64">
        <v>11900</v>
      </c>
      <c r="H83" s="58">
        <v>0</v>
      </c>
      <c r="I83" s="58">
        <v>0</v>
      </c>
      <c r="J83" s="58">
        <v>0</v>
      </c>
    </row>
    <row r="84" spans="1:10">
      <c r="A84" s="88" t="s">
        <v>171</v>
      </c>
      <c r="B84" s="88"/>
      <c r="C84" s="88"/>
      <c r="D84" s="88"/>
      <c r="E84" s="62">
        <f t="shared" ref="E84:E92" si="14">SUM(F84:I84)</f>
        <v>31000</v>
      </c>
      <c r="F84" s="65">
        <f>SUM(F81:F83)</f>
        <v>0</v>
      </c>
      <c r="G84" s="65">
        <f>SUM(G81:G83)</f>
        <v>31000</v>
      </c>
      <c r="H84" s="65">
        <f t="shared" ref="H84:J84" si="15">SUM(H81:H83)</f>
        <v>0</v>
      </c>
      <c r="I84" s="65">
        <f t="shared" si="15"/>
        <v>0</v>
      </c>
      <c r="J84" s="65">
        <f t="shared" si="15"/>
        <v>0</v>
      </c>
    </row>
    <row r="85" spans="1:10">
      <c r="A85" s="31">
        <v>1</v>
      </c>
      <c r="B85" s="66" t="s">
        <v>129</v>
      </c>
      <c r="C85" s="35" t="s">
        <v>158</v>
      </c>
      <c r="D85" s="31" t="s">
        <v>130</v>
      </c>
      <c r="E85" s="54">
        <f t="shared" si="14"/>
        <v>11900</v>
      </c>
      <c r="F85" s="58">
        <v>0</v>
      </c>
      <c r="G85" s="64">
        <v>11900</v>
      </c>
      <c r="H85" s="58">
        <v>0</v>
      </c>
      <c r="I85" s="58">
        <v>0</v>
      </c>
      <c r="J85" s="58">
        <v>0</v>
      </c>
    </row>
    <row r="86" spans="1:10">
      <c r="A86" s="88" t="s">
        <v>170</v>
      </c>
      <c r="B86" s="88"/>
      <c r="C86" s="88"/>
      <c r="D86" s="88"/>
      <c r="E86" s="62">
        <f t="shared" si="14"/>
        <v>11900</v>
      </c>
      <c r="F86" s="65">
        <f t="shared" ref="F86:F92" si="16">SUM(F80:F85)</f>
        <v>0</v>
      </c>
      <c r="G86" s="65">
        <f>SUM(G85)</f>
        <v>11900</v>
      </c>
      <c r="H86" s="65">
        <f t="shared" ref="H86:J86" si="17">SUM(H85)</f>
        <v>0</v>
      </c>
      <c r="I86" s="65">
        <f t="shared" si="17"/>
        <v>0</v>
      </c>
      <c r="J86" s="65">
        <f t="shared" si="17"/>
        <v>0</v>
      </c>
    </row>
    <row r="87" spans="1:10">
      <c r="A87" s="36">
        <v>1</v>
      </c>
      <c r="B87" s="32" t="s">
        <v>99</v>
      </c>
      <c r="C87" s="35" t="s">
        <v>158</v>
      </c>
      <c r="D87" s="11" t="s">
        <v>89</v>
      </c>
      <c r="E87" s="54">
        <f t="shared" si="14"/>
        <v>25650</v>
      </c>
      <c r="F87" s="58">
        <v>0</v>
      </c>
      <c r="G87" s="64">
        <v>25650</v>
      </c>
      <c r="H87" s="58">
        <v>0</v>
      </c>
      <c r="I87" s="58">
        <v>0</v>
      </c>
      <c r="J87" s="58">
        <v>0</v>
      </c>
    </row>
    <row r="88" spans="1:10">
      <c r="A88" s="36">
        <v>2</v>
      </c>
      <c r="B88" s="32" t="s">
        <v>131</v>
      </c>
      <c r="C88" s="35" t="s">
        <v>158</v>
      </c>
      <c r="D88" s="11" t="s">
        <v>89</v>
      </c>
      <c r="E88" s="54">
        <f t="shared" si="14"/>
        <v>11900</v>
      </c>
      <c r="F88" s="58">
        <v>0</v>
      </c>
      <c r="G88" s="64">
        <v>11900</v>
      </c>
      <c r="H88" s="58">
        <v>0</v>
      </c>
      <c r="I88" s="58">
        <v>0</v>
      </c>
      <c r="J88" s="58">
        <v>0</v>
      </c>
    </row>
    <row r="89" spans="1:10" s="39" customFormat="1">
      <c r="A89" s="88" t="s">
        <v>169</v>
      </c>
      <c r="B89" s="88"/>
      <c r="C89" s="88"/>
      <c r="D89" s="88"/>
      <c r="E89" s="62">
        <f t="shared" si="14"/>
        <v>37550</v>
      </c>
      <c r="F89" s="65">
        <f t="shared" si="16"/>
        <v>0</v>
      </c>
      <c r="G89" s="65">
        <f>SUM(G87:G88)</f>
        <v>37550</v>
      </c>
      <c r="H89" s="65">
        <f t="shared" ref="H89:J89" si="18">SUM(H87:H88)</f>
        <v>0</v>
      </c>
      <c r="I89" s="65">
        <f t="shared" si="18"/>
        <v>0</v>
      </c>
      <c r="J89" s="65">
        <f t="shared" si="18"/>
        <v>0</v>
      </c>
    </row>
    <row r="90" spans="1:10">
      <c r="A90" s="36">
        <v>1</v>
      </c>
      <c r="B90" s="32" t="s">
        <v>100</v>
      </c>
      <c r="C90" s="35" t="s">
        <v>158</v>
      </c>
      <c r="D90" s="11" t="s">
        <v>90</v>
      </c>
      <c r="E90" s="54">
        <f t="shared" si="14"/>
        <v>14500</v>
      </c>
      <c r="F90" s="58">
        <v>0</v>
      </c>
      <c r="G90" s="64">
        <v>14500</v>
      </c>
      <c r="H90" s="58">
        <v>0</v>
      </c>
      <c r="I90" s="58">
        <v>0</v>
      </c>
      <c r="J90" s="58">
        <v>0</v>
      </c>
    </row>
    <row r="91" spans="1:10">
      <c r="A91" s="36">
        <v>2</v>
      </c>
      <c r="B91" s="32" t="s">
        <v>132</v>
      </c>
      <c r="C91" s="35" t="s">
        <v>158</v>
      </c>
      <c r="D91" s="11" t="s">
        <v>90</v>
      </c>
      <c r="E91" s="54">
        <f t="shared" si="14"/>
        <v>11900</v>
      </c>
      <c r="F91" s="58">
        <v>0</v>
      </c>
      <c r="G91" s="64">
        <v>11900</v>
      </c>
      <c r="H91" s="58">
        <v>0</v>
      </c>
      <c r="I91" s="58">
        <v>0</v>
      </c>
      <c r="J91" s="58">
        <v>0</v>
      </c>
    </row>
    <row r="92" spans="1:10">
      <c r="A92" s="88" t="s">
        <v>169</v>
      </c>
      <c r="B92" s="88"/>
      <c r="C92" s="88"/>
      <c r="D92" s="88"/>
      <c r="E92" s="62">
        <f t="shared" si="14"/>
        <v>26400</v>
      </c>
      <c r="F92" s="65">
        <f t="shared" si="16"/>
        <v>0</v>
      </c>
      <c r="G92" s="65">
        <f>SUM(G90:G91)</f>
        <v>26400</v>
      </c>
      <c r="H92" s="65">
        <f t="shared" ref="H92:J92" si="19">SUM(H90:H91)</f>
        <v>0</v>
      </c>
      <c r="I92" s="65">
        <f t="shared" si="19"/>
        <v>0</v>
      </c>
      <c r="J92" s="65">
        <f t="shared" si="19"/>
        <v>0</v>
      </c>
    </row>
    <row r="93" spans="1:10">
      <c r="A93" s="75" t="s">
        <v>223</v>
      </c>
      <c r="B93" s="75"/>
      <c r="C93" s="75"/>
      <c r="D93" s="75"/>
      <c r="E93" s="73">
        <f t="shared" ref="E93:J93" si="20">E12+E20+E28+E36+E44+E52+E60+E68+E70+E74+E77+E80+E84+E86+E89+E92</f>
        <v>2796393.05</v>
      </c>
      <c r="F93" s="73">
        <f t="shared" si="20"/>
        <v>1283638.05</v>
      </c>
      <c r="G93" s="73">
        <f t="shared" si="20"/>
        <v>890405</v>
      </c>
      <c r="H93" s="73">
        <f t="shared" si="20"/>
        <v>622350</v>
      </c>
      <c r="I93" s="73">
        <f t="shared" si="20"/>
        <v>0</v>
      </c>
      <c r="J93" s="73">
        <f t="shared" si="20"/>
        <v>0</v>
      </c>
    </row>
  </sheetData>
  <mergeCells count="23">
    <mergeCell ref="A86:D86"/>
    <mergeCell ref="A80:D80"/>
    <mergeCell ref="A93:D93"/>
    <mergeCell ref="A2:A3"/>
    <mergeCell ref="B2:B3"/>
    <mergeCell ref="D2:D3"/>
    <mergeCell ref="A89:D89"/>
    <mergeCell ref="A92:D92"/>
    <mergeCell ref="A12:D12"/>
    <mergeCell ref="A20:D20"/>
    <mergeCell ref="A28:D28"/>
    <mergeCell ref="A36:D36"/>
    <mergeCell ref="E2:J2"/>
    <mergeCell ref="C2:C3"/>
    <mergeCell ref="A1:J1"/>
    <mergeCell ref="A77:D77"/>
    <mergeCell ref="A84:D84"/>
    <mergeCell ref="A44:D44"/>
    <mergeCell ref="A52:D52"/>
    <mergeCell ref="A60:D60"/>
    <mergeCell ref="A68:D68"/>
    <mergeCell ref="A70:D70"/>
    <mergeCell ref="A74:D74"/>
  </mergeCells>
  <pageMargins left="0" right="0" top="0.35433070866141736" bottom="0.35433070866141736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สสจ.</vt:lpstr>
      <vt:lpstr>หน่วยบริการ</vt:lpstr>
      <vt:lpstr>หน่วยบริการ!Print_Titles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maeying cnt.</cp:lastModifiedBy>
  <cp:lastPrinted>2021-10-07T02:30:02Z</cp:lastPrinted>
  <dcterms:created xsi:type="dcterms:W3CDTF">2020-12-08T03:19:35Z</dcterms:created>
  <dcterms:modified xsi:type="dcterms:W3CDTF">2021-12-08T02:13:25Z</dcterms:modified>
</cp:coreProperties>
</file>